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128" windowHeight="11736" activeTab="0"/>
  </bookViews>
  <sheets>
    <sheet name="Лист0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</sheets>
  <definedNames>
    <definedName name="_GoBack" localSheetId="1">#REF!</definedName>
    <definedName name="_xlnm.Print_Area" localSheetId="0">'Лист0'!$D$1:$K$19</definedName>
    <definedName name="_xlnm.Print_Area" localSheetId="1">'Лист1'!$A$1:$M$36</definedName>
  </definedNames>
  <calcPr fullCalcOnLoad="1"/>
</workbook>
</file>

<file path=xl/sharedStrings.xml><?xml version="1.0" encoding="utf-8"?>
<sst xmlns="http://schemas.openxmlformats.org/spreadsheetml/2006/main" count="533" uniqueCount="119">
  <si>
    <t>детский сад 12 часов пребывания</t>
  </si>
  <si>
    <t>возрастные категории 1-3, 3-7 лет</t>
  </si>
  <si>
    <t>День 1. Понедельник</t>
  </si>
  <si>
    <t>Неделя первая</t>
  </si>
  <si>
    <t>Возрастная категория: 1-3, 3-7 лет</t>
  </si>
  <si>
    <t>Прием пищи</t>
  </si>
  <si>
    <t>№ рец.</t>
  </si>
  <si>
    <t>Наименование блюд</t>
  </si>
  <si>
    <t>Масса порции в граммах</t>
  </si>
  <si>
    <t>Белки</t>
  </si>
  <si>
    <t>Жиры</t>
  </si>
  <si>
    <t>Углеводы</t>
  </si>
  <si>
    <t>Ккал</t>
  </si>
  <si>
    <t>сад</t>
  </si>
  <si>
    <t>ясли</t>
  </si>
  <si>
    <t>Омлет натуральный</t>
  </si>
  <si>
    <t>Хлеб пшеничный формовой</t>
  </si>
  <si>
    <t>Чай с сахаром</t>
  </si>
  <si>
    <t>итого</t>
  </si>
  <si>
    <t>Соки овощные, фруктовые и ягодные</t>
  </si>
  <si>
    <t>Суп картофельный с бобовыми</t>
  </si>
  <si>
    <t>Макаронные изделия отварные</t>
  </si>
  <si>
    <t>Хлеб ржаной</t>
  </si>
  <si>
    <t>Компот из смеси сухофруктов</t>
  </si>
  <si>
    <t>Кисломолочный напиток</t>
  </si>
  <si>
    <t>Фрукты свежие</t>
  </si>
  <si>
    <t>Молоко кипяченое</t>
  </si>
  <si>
    <t>ИТОГО за целый день</t>
  </si>
  <si>
    <t>День 2. Вторник</t>
  </si>
  <si>
    <t>Суп молочный с крупой</t>
  </si>
  <si>
    <t>Щи из свежей капусты с картофелем</t>
  </si>
  <si>
    <t>Пюре картофельное</t>
  </si>
  <si>
    <t>Печенье</t>
  </si>
  <si>
    <t>Вареники ленивые со сметаной</t>
  </si>
  <si>
    <t>Кофейный напиток с молоком</t>
  </si>
  <si>
    <t>День 3. Среда</t>
  </si>
  <si>
    <t>Какао с молоком</t>
  </si>
  <si>
    <t>Суп картофельный с крупой</t>
  </si>
  <si>
    <t>Капуста тушеная</t>
  </si>
  <si>
    <t>День 4. Четверг</t>
  </si>
  <si>
    <t>Рыба, тушенная в томате с овощами</t>
  </si>
  <si>
    <t>Суп из овощей</t>
  </si>
  <si>
    <t>Котлеты из говядины</t>
  </si>
  <si>
    <t>Картофель отварной с маслом</t>
  </si>
  <si>
    <t>Пряник</t>
  </si>
  <si>
    <t>Яйцо вареное</t>
  </si>
  <si>
    <t>День 5. Пятница</t>
  </si>
  <si>
    <t>Борщ с капустой и картофелем</t>
  </si>
  <si>
    <t>Гуляш из отварной говядины</t>
  </si>
  <si>
    <t>Суп молочный с макаронными изделиями</t>
  </si>
  <si>
    <t>Неделя вторая</t>
  </si>
  <si>
    <t>Ватрушка с творожным фаршем</t>
  </si>
  <si>
    <t>Суп картофельный с фрикадельками</t>
  </si>
  <si>
    <t>Каша "Дружба"</t>
  </si>
  <si>
    <t>Суп с макаронными изделиями и картофелем</t>
  </si>
  <si>
    <t>Каша гречневая рассыпчатая</t>
  </si>
  <si>
    <t>Булочка дорожная</t>
  </si>
  <si>
    <t>Рыба, запеченная в сметанном соусе</t>
  </si>
  <si>
    <t>Свекольник</t>
  </si>
  <si>
    <t>Плов из говядины</t>
  </si>
  <si>
    <t>Жаркое по-домашнему</t>
  </si>
  <si>
    <t>Булочка домашняя</t>
  </si>
  <si>
    <t xml:space="preserve">Итого за весь период </t>
  </si>
  <si>
    <t>Итого среднее значение</t>
  </si>
  <si>
    <t>Масло сливочное (порциями)</t>
  </si>
  <si>
    <t>Сыр полутвердый (порциями)</t>
  </si>
  <si>
    <t>Каша из овсяных хлопьев "Геркулес" жидкая</t>
  </si>
  <si>
    <t xml:space="preserve">Суп молочный с крупой </t>
  </si>
  <si>
    <t>Каша пшеничная рассыпчатая</t>
  </si>
  <si>
    <t>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реабилитации, лечебно-профилактических учреждений под редакцией проф. Перевалова А.Я., Пермь 2021 г.</t>
  </si>
  <si>
    <t>Сборник технических нормативов для питания детей в дошкольных организациях: методические рекомендации и технические документы. Д.В. Гращенков, Л.И. Николаева. - Екатеринбург, 2011 год.</t>
  </si>
  <si>
    <t>Сезон: лето-осень</t>
  </si>
  <si>
    <t>День 6. Понедельник</t>
  </si>
  <si>
    <t>День 7. Вторник</t>
  </si>
  <si>
    <t>День 8. Среда</t>
  </si>
  <si>
    <t>День 9. Четверг</t>
  </si>
  <si>
    <t>День 10. Пятница</t>
  </si>
  <si>
    <t>Овощи свежие (порциями)</t>
  </si>
  <si>
    <t>Котлеты из птицы припущенные</t>
  </si>
  <si>
    <t xml:space="preserve">Икра кабачковая </t>
  </si>
  <si>
    <t>Рагу из овощей</t>
  </si>
  <si>
    <t>Печень, тушенная в соусе сметанном</t>
  </si>
  <si>
    <t>Каша пшенная рассыпчатая</t>
  </si>
  <si>
    <t>Кабачки припущенные</t>
  </si>
  <si>
    <t>34/3</t>
  </si>
  <si>
    <t xml:space="preserve">Биточки рыбные </t>
  </si>
  <si>
    <t>Суп картофельный вегетарианский</t>
  </si>
  <si>
    <t>Крендель сахарный</t>
  </si>
  <si>
    <t>Каша рисовая молочная жидкая</t>
  </si>
  <si>
    <t>Каша пшенная молочная жидкая</t>
  </si>
  <si>
    <t>Птица тушеная</t>
  </si>
  <si>
    <t>Оладьи из печени по-кунцевски</t>
  </si>
  <si>
    <t>Перец, фаршированный мясом и рисом</t>
  </si>
  <si>
    <t>Фрикадельки рыбные, запеченные с молочным соусом</t>
  </si>
  <si>
    <t>Борщ летний</t>
  </si>
  <si>
    <t>Пирожок печеный с яблоками</t>
  </si>
  <si>
    <t>Тефтели из говядины в молочном соусе</t>
  </si>
  <si>
    <t>завтрак 8.30-9.00</t>
  </si>
  <si>
    <t>второй завтрак 10.30-11.00</t>
  </si>
  <si>
    <t>обед 12.00-13.00</t>
  </si>
  <si>
    <t>полдник 15.30</t>
  </si>
  <si>
    <t>ужин 18.30</t>
  </si>
  <si>
    <t>Овощи отварные</t>
  </si>
  <si>
    <t>Икра свекольная</t>
  </si>
  <si>
    <t>Хлеб пшеничный йодированный</t>
  </si>
  <si>
    <t>Сырники из творога запеченные  с соусом сметанным</t>
  </si>
  <si>
    <t>285/408</t>
  </si>
  <si>
    <t>14/5 /406</t>
  </si>
  <si>
    <t>Запеканка из творога с рисом с соусом молочным сладким</t>
  </si>
  <si>
    <t>Запеканка из творога с соусом молочным сладким</t>
  </si>
  <si>
    <t>279/406</t>
  </si>
  <si>
    <t>Утверждаю                                          Заведующий МАДОУ № 42 города Ростова-на-Дону      ____________ Яненко Е.О.</t>
  </si>
  <si>
    <t>МАДОУ 42</t>
  </si>
  <si>
    <t xml:space="preserve">Для разработки перпективного меню были использованы следующие сборники: </t>
  </si>
  <si>
    <t>Меню разработано согласно требованиям Санитарно-эпидемиологических правил и норм СанПиН 2.3/2.4.3590-20</t>
  </si>
  <si>
    <r>
      <t>С</t>
    </r>
    <r>
      <rPr>
        <sz val="10"/>
        <rFont val="Calibri"/>
        <family val="2"/>
      </rPr>
      <t>борник рецептур блюд и кулинарных изделий для питания детей в дошкольных организациях / Под ред. М.П. Могильного и В.А. Тутельяна, 2011 год, г. Москва</t>
    </r>
  </si>
  <si>
    <t>ПРИМЕРНОЕ ПЕРСПЕКТИВНОЕ ДЕСЯТИДНЕВНОЕ МЕНЮ НА ОСЕННЕ-ЛЕТНИЙ ПЕРИОД 2022 г.</t>
  </si>
  <si>
    <t>Разработчик: ИП Кривич Е.В.,  +7 978 8969021</t>
  </si>
  <si>
    <t>Картофель отварной с луком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</si>
</sst>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indexed="8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3" fillId="3" borderId="0" applyNumberFormat="0" applyBorder="0" applyAlignment="0" applyProtection="0"/>
    <xf numFmtId="0" fontId="5" fillId="19" borderId="1" applyNumberFormat="0" applyAlignment="0" applyProtection="0"/>
    <xf numFmtId="0" fontId="10" fillId="20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0" applyNumberFormat="0" applyBorder="0" applyAlignment="0" applyProtection="0"/>
    <xf numFmtId="0" fontId="0" fillId="22" borderId="7" applyNumberFormat="0" applyFont="0" applyAlignment="0" applyProtection="0"/>
    <xf numFmtId="0" fontId="4" fillId="19" borderId="8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" fillId="6" borderId="1" applyNumberFormat="0" applyAlignment="0" applyProtection="0"/>
    <xf numFmtId="0" fontId="34" fillId="29" borderId="9" applyNumberFormat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40" fillId="30" borderId="15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right" vertical="top" wrapText="1"/>
    </xf>
    <xf numFmtId="172" fontId="21" fillId="0" borderId="20" xfId="0" applyNumberFormat="1" applyFont="1" applyFill="1" applyBorder="1" applyAlignment="1">
      <alignment horizontal="right" vertical="top" wrapText="1"/>
    </xf>
    <xf numFmtId="0" fontId="18" fillId="0" borderId="19" xfId="0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horizontal="right" vertical="top" wrapText="1"/>
    </xf>
    <xf numFmtId="0" fontId="18" fillId="0" borderId="18" xfId="0" applyFont="1" applyFill="1" applyBorder="1" applyAlignment="1">
      <alignment horizontal="right" vertical="top" wrapText="1"/>
    </xf>
    <xf numFmtId="0" fontId="21" fillId="0" borderId="20" xfId="0" applyFont="1" applyFill="1" applyBorder="1" applyAlignment="1">
      <alignment horizontal="right" vertical="top" wrapText="1"/>
    </xf>
    <xf numFmtId="0" fontId="18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justify" vertical="center"/>
    </xf>
    <xf numFmtId="0" fontId="19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justify"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left" vertical="top" wrapText="1"/>
    </xf>
    <xf numFmtId="1" fontId="19" fillId="0" borderId="18" xfId="0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right" vertical="top" wrapText="1"/>
    </xf>
    <xf numFmtId="172" fontId="22" fillId="0" borderId="20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0" fillId="0" borderId="18" xfId="0" applyFont="1" applyFill="1" applyBorder="1" applyAlignment="1">
      <alignment/>
    </xf>
    <xf numFmtId="2" fontId="19" fillId="0" borderId="18" xfId="0" applyNumberFormat="1" applyFont="1" applyFill="1" applyBorder="1" applyAlignment="1">
      <alignment vertical="center" wrapText="1"/>
    </xf>
    <xf numFmtId="172" fontId="21" fillId="0" borderId="18" xfId="0" applyNumberFormat="1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vertical="top"/>
    </xf>
    <xf numFmtId="0" fontId="22" fillId="0" borderId="18" xfId="0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horizontal="right"/>
    </xf>
    <xf numFmtId="0" fontId="18" fillId="0" borderId="1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172" fontId="21" fillId="0" borderId="18" xfId="0" applyNumberFormat="1" applyFont="1" applyFill="1" applyBorder="1" applyAlignment="1">
      <alignment vertical="top" wrapText="1"/>
    </xf>
    <xf numFmtId="2" fontId="20" fillId="0" borderId="0" xfId="0" applyNumberFormat="1" applyFont="1" applyFill="1" applyAlignment="1">
      <alignment/>
    </xf>
    <xf numFmtId="2" fontId="18" fillId="0" borderId="18" xfId="0" applyNumberFormat="1" applyFont="1" applyFill="1" applyBorder="1" applyAlignment="1">
      <alignment horizontal="center" vertical="top" wrapText="1"/>
    </xf>
    <xf numFmtId="2" fontId="21" fillId="0" borderId="18" xfId="0" applyNumberFormat="1" applyFont="1" applyFill="1" applyBorder="1" applyAlignment="1">
      <alignment vertical="top" wrapText="1"/>
    </xf>
    <xf numFmtId="2" fontId="18" fillId="0" borderId="18" xfId="0" applyNumberFormat="1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center" wrapText="1"/>
    </xf>
    <xf numFmtId="2" fontId="21" fillId="0" borderId="18" xfId="0" applyNumberFormat="1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right" vertical="center"/>
    </xf>
    <xf numFmtId="2" fontId="24" fillId="0" borderId="18" xfId="0" applyNumberFormat="1" applyFont="1" applyFill="1" applyBorder="1" applyAlignment="1">
      <alignment vertical="top" wrapText="1"/>
    </xf>
    <xf numFmtId="172" fontId="24" fillId="0" borderId="18" xfId="0" applyNumberFormat="1" applyFont="1" applyFill="1" applyBorder="1" applyAlignment="1">
      <alignment vertical="top" wrapText="1"/>
    </xf>
    <xf numFmtId="2" fontId="20" fillId="0" borderId="0" xfId="0" applyNumberFormat="1" applyFont="1" applyFill="1" applyAlignment="1">
      <alignment horizontal="right"/>
    </xf>
    <xf numFmtId="49" fontId="18" fillId="0" borderId="18" xfId="0" applyNumberFormat="1" applyFont="1" applyFill="1" applyBorder="1" applyAlignment="1">
      <alignment horizontal="right" vertical="top" wrapText="1"/>
    </xf>
    <xf numFmtId="2" fontId="23" fillId="0" borderId="0" xfId="0" applyNumberFormat="1" applyFont="1" applyFill="1" applyAlignment="1">
      <alignment/>
    </xf>
    <xf numFmtId="172" fontId="22" fillId="0" borderId="18" xfId="0" applyNumberFormat="1" applyFont="1" applyFill="1" applyBorder="1" applyAlignment="1">
      <alignment horizontal="right" vertical="top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/>
    </xf>
    <xf numFmtId="0" fontId="22" fillId="0" borderId="21" xfId="0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right" vertical="top" wrapText="1"/>
    </xf>
    <xf numFmtId="0" fontId="20" fillId="0" borderId="24" xfId="0" applyFont="1" applyFill="1" applyBorder="1" applyAlignment="1">
      <alignment/>
    </xf>
    <xf numFmtId="0" fontId="18" fillId="0" borderId="24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right" vertical="top" wrapText="1"/>
    </xf>
    <xf numFmtId="0" fontId="18" fillId="0" borderId="24" xfId="0" applyFont="1" applyFill="1" applyBorder="1" applyAlignment="1">
      <alignment horizontal="right" vertical="top" wrapText="1"/>
    </xf>
    <xf numFmtId="0" fontId="18" fillId="0" borderId="18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right" vertical="top" wrapText="1"/>
    </xf>
    <xf numFmtId="0" fontId="18" fillId="0" borderId="18" xfId="0" applyFont="1" applyFill="1" applyBorder="1" applyAlignment="1">
      <alignment horizontal="right" vertical="top" wrapText="1"/>
    </xf>
    <xf numFmtId="2" fontId="18" fillId="0" borderId="18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Alignment="1">
      <alignment horizontal="justify" wrapText="1"/>
    </xf>
    <xf numFmtId="0" fontId="20" fillId="0" borderId="24" xfId="0" applyFont="1" applyFill="1" applyBorder="1" applyAlignment="1">
      <alignment horizontal="right" vertical="top" wrapText="1"/>
    </xf>
    <xf numFmtId="0" fontId="22" fillId="0" borderId="18" xfId="0" applyFont="1" applyFill="1" applyBorder="1" applyAlignment="1">
      <alignment horizontal="right"/>
    </xf>
  </cellXfs>
  <cellStyles count="8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7"/>
  <sheetViews>
    <sheetView tabSelected="1" view="pageLayout" workbookViewId="0" topLeftCell="A1">
      <selection activeCell="H8" sqref="H8"/>
    </sheetView>
  </sheetViews>
  <sheetFormatPr defaultColWidth="9.00390625" defaultRowHeight="15"/>
  <cols>
    <col min="1" max="3" width="9.00390625" style="0" customWidth="1"/>
    <col min="4" max="4" width="6.28125" style="0" customWidth="1"/>
    <col min="5" max="5" width="10.140625" style="0" customWidth="1"/>
    <col min="6" max="6" width="9.00390625" style="0" customWidth="1"/>
    <col min="7" max="8" width="26.140625" style="0" customWidth="1"/>
    <col min="9" max="10" width="9.00390625" style="0" customWidth="1"/>
    <col min="11" max="11" width="9.140625" style="0" customWidth="1"/>
    <col min="12" max="12" width="46.140625" style="0" customWidth="1"/>
    <col min="13" max="13" width="9.00390625" style="0" customWidth="1"/>
    <col min="14" max="14" width="18.28125" style="0" customWidth="1"/>
  </cols>
  <sheetData>
    <row r="1" spans="9:11" ht="14.25">
      <c r="I1" s="62" t="s">
        <v>111</v>
      </c>
      <c r="J1" s="63"/>
      <c r="K1" s="63"/>
    </row>
    <row r="2" spans="9:11" ht="15.75" customHeight="1">
      <c r="I2" s="63"/>
      <c r="J2" s="63"/>
      <c r="K2" s="63"/>
    </row>
    <row r="3" spans="9:11" ht="15.75" customHeight="1">
      <c r="I3" s="63"/>
      <c r="J3" s="63"/>
      <c r="K3" s="63"/>
    </row>
    <row r="4" spans="9:11" ht="15.75" customHeight="1">
      <c r="I4" s="63"/>
      <c r="J4" s="63"/>
      <c r="K4" s="63"/>
    </row>
    <row r="5" spans="9:11" ht="15.75" customHeight="1">
      <c r="I5" s="63"/>
      <c r="J5" s="63"/>
      <c r="K5" s="63"/>
    </row>
    <row r="6" spans="9:11" ht="15.75" customHeight="1">
      <c r="I6" s="63"/>
      <c r="J6" s="63"/>
      <c r="K6" s="63"/>
    </row>
    <row r="7" spans="9:11" ht="15.75" customHeight="1">
      <c r="I7" s="63"/>
      <c r="J7" s="63"/>
      <c r="K7" s="63"/>
    </row>
    <row r="8" ht="15.75" customHeight="1"/>
    <row r="9" spans="6:10" ht="15.75" customHeight="1">
      <c r="F9" s="1"/>
      <c r="G9" s="66" t="s">
        <v>116</v>
      </c>
      <c r="H9" s="67"/>
      <c r="I9" s="1"/>
      <c r="J9" s="1"/>
    </row>
    <row r="10" spans="5:10" ht="15.75" customHeight="1">
      <c r="E10" s="1"/>
      <c r="F10" s="1"/>
      <c r="G10" s="67"/>
      <c r="H10" s="67"/>
      <c r="I10" s="1"/>
      <c r="J10" s="1"/>
    </row>
    <row r="11" spans="5:10" ht="15.75" customHeight="1">
      <c r="E11" s="1"/>
      <c r="F11" s="1"/>
      <c r="G11" s="1"/>
      <c r="H11" s="1"/>
      <c r="I11" s="1"/>
      <c r="J11" s="1"/>
    </row>
    <row r="12" spans="6:9" ht="15.75" customHeight="1">
      <c r="F12" s="64" t="s">
        <v>0</v>
      </c>
      <c r="G12" s="64"/>
      <c r="H12" s="64"/>
      <c r="I12" s="64"/>
    </row>
    <row r="13" spans="6:9" ht="15.75" customHeight="1">
      <c r="F13" s="64"/>
      <c r="G13" s="64"/>
      <c r="H13" s="64"/>
      <c r="I13" s="64"/>
    </row>
    <row r="14" ht="15.75" customHeight="1"/>
    <row r="15" ht="15.75" customHeight="1"/>
    <row r="16" spans="6:9" ht="15.75" customHeight="1">
      <c r="F16" s="65" t="s">
        <v>1</v>
      </c>
      <c r="G16" s="65"/>
      <c r="H16" s="65"/>
      <c r="I16" s="65"/>
    </row>
    <row r="17" spans="6:9" ht="15.75" customHeight="1">
      <c r="F17" s="65"/>
      <c r="G17" s="65"/>
      <c r="H17" s="65"/>
      <c r="I17" s="65"/>
    </row>
    <row r="18" ht="15.75" customHeight="1"/>
    <row r="19" ht="15.75" customHeight="1"/>
    <row r="20" ht="15.75" customHeight="1"/>
    <row r="21" ht="15.75" customHeight="1"/>
    <row r="22" ht="97.5" customHeight="1"/>
  </sheetData>
  <sheetProtection password="DF4C" sheet="1" formatCells="0" formatColumns="0" formatRows="0" insertColumns="0" insertRows="0" insertHyperlinks="0" deleteColumns="0" deleteRows="0" sort="0" autoFilter="0" pivotTables="0"/>
  <mergeCells count="4">
    <mergeCell ref="I1:K7"/>
    <mergeCell ref="F12:I13"/>
    <mergeCell ref="F16:I17"/>
    <mergeCell ref="G9:H10"/>
  </mergeCells>
  <printOptions/>
  <pageMargins left="0.25" right="0.25" top="0.7916666666666666" bottom="0.75" header="0.3" footer="0.3"/>
  <pageSetup horizontalDpi="30066" verticalDpi="30066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view="pageLayout" workbookViewId="0" topLeftCell="B22">
      <selection activeCell="K29" sqref="K29:K32"/>
    </sheetView>
  </sheetViews>
  <sheetFormatPr defaultColWidth="9.00390625" defaultRowHeight="15"/>
  <cols>
    <col min="1" max="1" width="7.7109375" style="4" customWidth="1"/>
    <col min="2" max="2" width="45.57421875" style="4" customWidth="1"/>
    <col min="3" max="13" width="10.7109375" style="4" customWidth="1"/>
    <col min="14" max="16384" width="9.00390625" style="4" customWidth="1"/>
  </cols>
  <sheetData>
    <row r="1" spans="1:13" ht="15">
      <c r="A1" s="2" t="s">
        <v>71</v>
      </c>
      <c r="B1" s="3"/>
      <c r="M1" s="4" t="s">
        <v>112</v>
      </c>
    </row>
    <row r="2" spans="1:2" ht="15">
      <c r="A2" s="31" t="s">
        <v>75</v>
      </c>
      <c r="B2" s="3"/>
    </row>
    <row r="3" spans="1:2" ht="15">
      <c r="A3" s="31" t="s">
        <v>50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4.5" customHeight="1" thickBot="1">
      <c r="A6" s="78" t="s">
        <v>7</v>
      </c>
      <c r="B6" s="78"/>
      <c r="C6" s="78" t="s">
        <v>8</v>
      </c>
      <c r="D6" s="78"/>
      <c r="E6" s="78" t="s">
        <v>9</v>
      </c>
      <c r="F6" s="78"/>
      <c r="G6" s="78" t="s">
        <v>10</v>
      </c>
      <c r="H6" s="78"/>
      <c r="I6" s="78" t="s">
        <v>11</v>
      </c>
      <c r="J6" s="78"/>
      <c r="K6" s="78" t="s">
        <v>12</v>
      </c>
      <c r="L6" s="78"/>
      <c r="M6" s="5"/>
    </row>
    <row r="7" spans="1:13" ht="15.75" customHeight="1" thickBot="1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3" ht="15.75" thickBot="1">
      <c r="A8" s="8">
        <v>1</v>
      </c>
      <c r="B8" s="9" t="s">
        <v>40</v>
      </c>
      <c r="C8" s="10">
        <v>80</v>
      </c>
      <c r="D8" s="10">
        <v>60</v>
      </c>
      <c r="E8" s="14">
        <v>5.89</v>
      </c>
      <c r="F8" s="14">
        <v>3.76</v>
      </c>
      <c r="G8" s="14">
        <v>6.81</v>
      </c>
      <c r="H8" s="14">
        <v>4.68</v>
      </c>
      <c r="I8" s="14">
        <v>12.65</v>
      </c>
      <c r="J8" s="14">
        <v>10.19</v>
      </c>
      <c r="K8" s="14">
        <v>100.89</v>
      </c>
      <c r="L8" s="14">
        <v>80.38</v>
      </c>
      <c r="M8" s="12">
        <v>299</v>
      </c>
    </row>
    <row r="9" spans="1:13" ht="15.75" thickBot="1">
      <c r="A9" s="8">
        <v>2</v>
      </c>
      <c r="B9" s="9" t="s">
        <v>118</v>
      </c>
      <c r="C9" s="10">
        <v>130</v>
      </c>
      <c r="D9" s="10">
        <v>110</v>
      </c>
      <c r="E9" s="10">
        <v>2.55</v>
      </c>
      <c r="F9" s="10">
        <v>2.28</v>
      </c>
      <c r="G9" s="10">
        <v>3.49</v>
      </c>
      <c r="H9" s="10">
        <v>3.44</v>
      </c>
      <c r="I9" s="10">
        <v>19.98</v>
      </c>
      <c r="J9" s="10">
        <v>17.94</v>
      </c>
      <c r="K9" s="10">
        <v>121.95</v>
      </c>
      <c r="L9" s="10">
        <v>112.2</v>
      </c>
      <c r="M9" s="12">
        <v>126</v>
      </c>
    </row>
    <row r="10" spans="1:13" ht="15.75" thickBot="1">
      <c r="A10" s="5">
        <v>3</v>
      </c>
      <c r="B10" s="24" t="s">
        <v>16</v>
      </c>
      <c r="C10" s="25">
        <v>30</v>
      </c>
      <c r="D10" s="27">
        <v>20</v>
      </c>
      <c r="E10" s="10">
        <v>2.55</v>
      </c>
      <c r="F10" s="10">
        <v>1.7</v>
      </c>
      <c r="G10" s="10">
        <v>0.99</v>
      </c>
      <c r="H10" s="10">
        <v>0.66</v>
      </c>
      <c r="I10" s="10">
        <v>12.75</v>
      </c>
      <c r="J10" s="10">
        <v>8.5</v>
      </c>
      <c r="K10" s="10">
        <v>72.6</v>
      </c>
      <c r="L10" s="10">
        <v>48.4</v>
      </c>
      <c r="M10" s="19">
        <v>573</v>
      </c>
    </row>
    <row r="11" spans="1:13" ht="15.75" thickBot="1">
      <c r="A11" s="8">
        <v>5</v>
      </c>
      <c r="B11" s="9" t="s">
        <v>64</v>
      </c>
      <c r="C11" s="10">
        <v>5</v>
      </c>
      <c r="D11" s="10">
        <v>5</v>
      </c>
      <c r="E11" s="10">
        <v>0.03</v>
      </c>
      <c r="F11" s="10">
        <v>0.03</v>
      </c>
      <c r="G11" s="10">
        <v>3.63</v>
      </c>
      <c r="H11" s="10">
        <v>3.63</v>
      </c>
      <c r="I11" s="10">
        <v>0.04</v>
      </c>
      <c r="J11" s="10">
        <v>0.04</v>
      </c>
      <c r="K11" s="10">
        <v>37.4</v>
      </c>
      <c r="L11" s="10">
        <v>37.4</v>
      </c>
      <c r="M11" s="19">
        <v>79</v>
      </c>
    </row>
    <row r="12" spans="1:13" ht="15">
      <c r="A12" s="8">
        <v>6</v>
      </c>
      <c r="B12" s="9" t="s">
        <v>17</v>
      </c>
      <c r="C12" s="10">
        <v>200</v>
      </c>
      <c r="D12" s="10">
        <v>180</v>
      </c>
      <c r="E12" s="10">
        <v>0.12</v>
      </c>
      <c r="F12" s="10">
        <v>0.1</v>
      </c>
      <c r="G12" s="10">
        <v>0.03</v>
      </c>
      <c r="H12" s="10">
        <v>0.03</v>
      </c>
      <c r="I12" s="10">
        <v>8.02</v>
      </c>
      <c r="J12" s="10">
        <v>7.02</v>
      </c>
      <c r="K12" s="10">
        <v>28.03</v>
      </c>
      <c r="L12" s="10">
        <v>24.49</v>
      </c>
      <c r="M12" s="19">
        <v>457</v>
      </c>
    </row>
    <row r="13" spans="1:13" ht="15.75" thickBot="1">
      <c r="A13" s="5"/>
      <c r="B13" s="19" t="s">
        <v>18</v>
      </c>
      <c r="C13" s="39">
        <f aca="true" t="shared" si="0" ref="C13:L13">SUM(C8:C12)</f>
        <v>445</v>
      </c>
      <c r="D13" s="39">
        <f t="shared" si="0"/>
        <v>375</v>
      </c>
      <c r="E13" s="41">
        <f t="shared" si="0"/>
        <v>11.139999999999997</v>
      </c>
      <c r="F13" s="41">
        <f t="shared" si="0"/>
        <v>7.869999999999999</v>
      </c>
      <c r="G13" s="41">
        <f t="shared" si="0"/>
        <v>14.950000000000001</v>
      </c>
      <c r="H13" s="41">
        <f t="shared" si="0"/>
        <v>12.44</v>
      </c>
      <c r="I13" s="41">
        <f t="shared" si="0"/>
        <v>53.44</v>
      </c>
      <c r="J13" s="41">
        <f t="shared" si="0"/>
        <v>43.69</v>
      </c>
      <c r="K13" s="41">
        <f t="shared" si="0"/>
        <v>360.87</v>
      </c>
      <c r="L13" s="41">
        <f t="shared" si="0"/>
        <v>302.87</v>
      </c>
      <c r="M13" s="19"/>
    </row>
    <row r="14" spans="1:13" ht="16.5" customHeight="1" thickBot="1">
      <c r="A14" s="68" t="s">
        <v>98</v>
      </c>
      <c r="B14" s="7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</row>
    <row r="15" spans="1:13" ht="15.75" thickBot="1">
      <c r="A15" s="5">
        <v>1</v>
      </c>
      <c r="B15" s="26" t="s">
        <v>25</v>
      </c>
      <c r="C15" s="18">
        <v>100</v>
      </c>
      <c r="D15" s="18">
        <v>100</v>
      </c>
      <c r="E15" s="11">
        <v>1.5</v>
      </c>
      <c r="F15" s="11">
        <v>0.26</v>
      </c>
      <c r="G15" s="11">
        <v>0.5</v>
      </c>
      <c r="H15" s="11">
        <v>0.18</v>
      </c>
      <c r="I15" s="11">
        <v>21</v>
      </c>
      <c r="J15" s="11">
        <v>11</v>
      </c>
      <c r="K15" s="11">
        <v>95</v>
      </c>
      <c r="L15" s="11">
        <v>47</v>
      </c>
      <c r="M15" s="19">
        <v>82</v>
      </c>
    </row>
    <row r="16" spans="1:13" ht="15.75" thickBot="1">
      <c r="A16" s="5"/>
      <c r="B16" s="19" t="s">
        <v>18</v>
      </c>
      <c r="C16" s="46">
        <f aca="true" t="shared" si="1" ref="C16:L16">SUM(C15)</f>
        <v>100</v>
      </c>
      <c r="D16" s="46">
        <f t="shared" si="1"/>
        <v>100</v>
      </c>
      <c r="E16" s="46">
        <f t="shared" si="1"/>
        <v>1.5</v>
      </c>
      <c r="F16" s="46">
        <f t="shared" si="1"/>
        <v>0.26</v>
      </c>
      <c r="G16" s="46">
        <f t="shared" si="1"/>
        <v>0.5</v>
      </c>
      <c r="H16" s="46">
        <f t="shared" si="1"/>
        <v>0.18</v>
      </c>
      <c r="I16" s="46">
        <f t="shared" si="1"/>
        <v>21</v>
      </c>
      <c r="J16" s="46">
        <f t="shared" si="1"/>
        <v>11</v>
      </c>
      <c r="K16" s="46">
        <f t="shared" si="1"/>
        <v>95</v>
      </c>
      <c r="L16" s="46">
        <f t="shared" si="1"/>
        <v>47</v>
      </c>
      <c r="M16" s="19"/>
    </row>
    <row r="17" spans="1:13" ht="15.75" thickBot="1">
      <c r="A17" s="68" t="s">
        <v>99</v>
      </c>
      <c r="B17" s="7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</row>
    <row r="18" spans="1:13" ht="15.75" thickBot="1">
      <c r="A18" s="8">
        <v>1</v>
      </c>
      <c r="B18" s="9" t="s">
        <v>94</v>
      </c>
      <c r="C18" s="10">
        <v>200</v>
      </c>
      <c r="D18" s="10">
        <v>150</v>
      </c>
      <c r="E18" s="10">
        <v>3.14</v>
      </c>
      <c r="F18" s="10">
        <v>2.69</v>
      </c>
      <c r="G18" s="10">
        <v>3.09</v>
      </c>
      <c r="H18" s="10">
        <v>2.74</v>
      </c>
      <c r="I18" s="10">
        <v>3.86</v>
      </c>
      <c r="J18" s="10">
        <v>2.18</v>
      </c>
      <c r="K18" s="10">
        <v>82.31</v>
      </c>
      <c r="L18" s="10">
        <v>67.24</v>
      </c>
      <c r="M18" s="12">
        <v>64</v>
      </c>
    </row>
    <row r="19" spans="1:13" ht="15.75" thickBot="1">
      <c r="A19" s="5">
        <v>2</v>
      </c>
      <c r="B19" s="24" t="s">
        <v>59</v>
      </c>
      <c r="C19" s="25">
        <v>200</v>
      </c>
      <c r="D19" s="25">
        <v>150</v>
      </c>
      <c r="E19" s="11">
        <v>10.07</v>
      </c>
      <c r="F19" s="11">
        <v>8.58</v>
      </c>
      <c r="G19" s="11">
        <v>17.89</v>
      </c>
      <c r="H19" s="11">
        <v>14.36</v>
      </c>
      <c r="I19" s="11">
        <v>36.58</v>
      </c>
      <c r="J19" s="11">
        <v>30.8</v>
      </c>
      <c r="K19" s="11">
        <v>349.56</v>
      </c>
      <c r="L19" s="11">
        <v>280.86</v>
      </c>
      <c r="M19" s="19">
        <v>330</v>
      </c>
    </row>
    <row r="20" spans="1:13" ht="15.75" thickBot="1">
      <c r="A20" s="8">
        <v>3</v>
      </c>
      <c r="B20" s="10" t="s">
        <v>79</v>
      </c>
      <c r="C20" s="10">
        <v>50</v>
      </c>
      <c r="D20" s="10">
        <v>40</v>
      </c>
      <c r="E20" s="18">
        <v>0.46</v>
      </c>
      <c r="F20" s="18">
        <v>0.36</v>
      </c>
      <c r="G20" s="18">
        <v>2.35</v>
      </c>
      <c r="H20" s="18">
        <v>1.88</v>
      </c>
      <c r="I20" s="18">
        <v>2.96</v>
      </c>
      <c r="J20" s="18">
        <v>2.37</v>
      </c>
      <c r="K20" s="18">
        <v>34.8</v>
      </c>
      <c r="L20" s="18">
        <v>27.8</v>
      </c>
      <c r="M20" s="19">
        <v>50</v>
      </c>
    </row>
    <row r="21" spans="1:13" ht="15.75" thickBot="1">
      <c r="A21" s="5">
        <v>4</v>
      </c>
      <c r="B21" s="25" t="s">
        <v>22</v>
      </c>
      <c r="C21" s="18">
        <v>50</v>
      </c>
      <c r="D21" s="18">
        <v>40</v>
      </c>
      <c r="E21" s="25">
        <v>4.05</v>
      </c>
      <c r="F21" s="25">
        <v>3.24</v>
      </c>
      <c r="G21" s="25">
        <v>0.5</v>
      </c>
      <c r="H21" s="25">
        <v>0.4</v>
      </c>
      <c r="I21" s="25">
        <v>24.4</v>
      </c>
      <c r="J21" s="25">
        <v>19.52</v>
      </c>
      <c r="K21" s="25">
        <v>121</v>
      </c>
      <c r="L21" s="25">
        <v>96.8</v>
      </c>
      <c r="M21" s="12">
        <v>574</v>
      </c>
    </row>
    <row r="22" spans="1:13" ht="15">
      <c r="A22" s="8">
        <v>5</v>
      </c>
      <c r="B22" s="9" t="s">
        <v>23</v>
      </c>
      <c r="C22" s="10">
        <v>180</v>
      </c>
      <c r="D22" s="10">
        <v>150</v>
      </c>
      <c r="E22" s="10">
        <v>0.26</v>
      </c>
      <c r="F22" s="10">
        <v>0.22</v>
      </c>
      <c r="G22" s="10">
        <v>0.01</v>
      </c>
      <c r="H22" s="10">
        <v>0.01</v>
      </c>
      <c r="I22" s="10">
        <v>14.07</v>
      </c>
      <c r="J22" s="10">
        <v>11.89</v>
      </c>
      <c r="K22" s="10">
        <v>57.81</v>
      </c>
      <c r="L22" s="10">
        <v>48.74</v>
      </c>
      <c r="M22" s="19">
        <v>495</v>
      </c>
    </row>
    <row r="23" spans="1:13" ht="15.75" thickBot="1">
      <c r="A23" s="5"/>
      <c r="B23" s="19" t="s">
        <v>18</v>
      </c>
      <c r="C23" s="39">
        <f aca="true" t="shared" si="2" ref="C23:L23">SUM(C18:C22)</f>
        <v>680</v>
      </c>
      <c r="D23" s="39">
        <f t="shared" si="2"/>
        <v>530</v>
      </c>
      <c r="E23" s="41">
        <f t="shared" si="2"/>
        <v>17.980000000000004</v>
      </c>
      <c r="F23" s="41">
        <f t="shared" si="2"/>
        <v>15.09</v>
      </c>
      <c r="G23" s="41">
        <f t="shared" si="2"/>
        <v>23.840000000000003</v>
      </c>
      <c r="H23" s="41">
        <f t="shared" si="2"/>
        <v>19.39</v>
      </c>
      <c r="I23" s="41">
        <f t="shared" si="2"/>
        <v>81.87</v>
      </c>
      <c r="J23" s="41">
        <f t="shared" si="2"/>
        <v>66.76</v>
      </c>
      <c r="K23" s="41">
        <f t="shared" si="2"/>
        <v>645.48</v>
      </c>
      <c r="L23" s="41">
        <f t="shared" si="2"/>
        <v>521.44</v>
      </c>
      <c r="M23" s="19"/>
    </row>
    <row r="24" spans="1:13" ht="15.75" customHeight="1" thickBot="1">
      <c r="A24" s="68" t="s">
        <v>100</v>
      </c>
      <c r="B24" s="75"/>
      <c r="C24" s="39"/>
      <c r="D24" s="39"/>
      <c r="E24" s="40"/>
      <c r="F24" s="40"/>
      <c r="G24" s="40"/>
      <c r="H24" s="40"/>
      <c r="I24" s="40"/>
      <c r="J24" s="40"/>
      <c r="K24" s="39"/>
      <c r="L24" s="39"/>
      <c r="M24" s="19"/>
    </row>
    <row r="25" spans="1:13" ht="15.75" thickBot="1">
      <c r="A25" s="5">
        <v>1</v>
      </c>
      <c r="B25" s="25" t="s">
        <v>95</v>
      </c>
      <c r="C25" s="25">
        <v>70</v>
      </c>
      <c r="D25" s="25">
        <v>60</v>
      </c>
      <c r="E25" s="10">
        <v>6.63</v>
      </c>
      <c r="F25" s="10">
        <v>5.93</v>
      </c>
      <c r="G25" s="10">
        <v>5.6</v>
      </c>
      <c r="H25" s="10">
        <v>4.4</v>
      </c>
      <c r="I25" s="10">
        <v>22.85</v>
      </c>
      <c r="J25" s="10">
        <v>20.58</v>
      </c>
      <c r="K25" s="10">
        <v>180.9</v>
      </c>
      <c r="L25" s="10">
        <v>139.81</v>
      </c>
      <c r="M25" s="12">
        <v>535</v>
      </c>
    </row>
    <row r="26" spans="1:16" ht="15.75" thickBot="1">
      <c r="A26" s="8">
        <v>2</v>
      </c>
      <c r="B26" s="24" t="s">
        <v>24</v>
      </c>
      <c r="C26" s="25">
        <v>180</v>
      </c>
      <c r="D26" s="25">
        <v>150</v>
      </c>
      <c r="E26" s="11">
        <v>5.04</v>
      </c>
      <c r="F26" s="11">
        <v>4.2</v>
      </c>
      <c r="G26" s="11">
        <v>4.5</v>
      </c>
      <c r="H26" s="11">
        <v>3.75</v>
      </c>
      <c r="I26" s="11">
        <v>7.2</v>
      </c>
      <c r="J26" s="11">
        <v>6</v>
      </c>
      <c r="K26" s="11">
        <v>95.4</v>
      </c>
      <c r="L26" s="11">
        <v>79.5</v>
      </c>
      <c r="M26" s="12">
        <v>470</v>
      </c>
      <c r="O26" s="31"/>
      <c r="P26" s="31"/>
    </row>
    <row r="27" spans="1:13" ht="15.75" thickBot="1">
      <c r="A27" s="81" t="s">
        <v>18</v>
      </c>
      <c r="B27" s="81"/>
      <c r="C27" s="39">
        <f aca="true" t="shared" si="3" ref="C27:L27">SUM(C25:C26)</f>
        <v>250</v>
      </c>
      <c r="D27" s="39">
        <f t="shared" si="3"/>
        <v>210</v>
      </c>
      <c r="E27" s="41">
        <f t="shared" si="3"/>
        <v>11.67</v>
      </c>
      <c r="F27" s="41">
        <f t="shared" si="3"/>
        <v>10.129999999999999</v>
      </c>
      <c r="G27" s="41">
        <f t="shared" si="3"/>
        <v>10.1</v>
      </c>
      <c r="H27" s="41">
        <f t="shared" si="3"/>
        <v>8.15</v>
      </c>
      <c r="I27" s="41">
        <f t="shared" si="3"/>
        <v>30.05</v>
      </c>
      <c r="J27" s="41">
        <f t="shared" si="3"/>
        <v>26.58</v>
      </c>
      <c r="K27" s="41">
        <f t="shared" si="3"/>
        <v>276.3</v>
      </c>
      <c r="L27" s="41">
        <f t="shared" si="3"/>
        <v>219.31</v>
      </c>
      <c r="M27" s="19"/>
    </row>
    <row r="28" spans="1:13" ht="15.75" thickBot="1">
      <c r="A28" s="68" t="s">
        <v>101</v>
      </c>
      <c r="B28" s="7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9"/>
    </row>
    <row r="29" spans="1:13" ht="15.75" thickBot="1">
      <c r="A29" s="5">
        <v>1</v>
      </c>
      <c r="B29" s="25" t="s">
        <v>67</v>
      </c>
      <c r="C29" s="25">
        <v>200</v>
      </c>
      <c r="D29" s="25">
        <v>150</v>
      </c>
      <c r="E29" s="25">
        <v>4.61</v>
      </c>
      <c r="F29" s="25">
        <v>3.88</v>
      </c>
      <c r="G29" s="25">
        <v>8.57</v>
      </c>
      <c r="H29" s="25">
        <v>6.17</v>
      </c>
      <c r="I29" s="25">
        <v>31.23</v>
      </c>
      <c r="J29" s="25">
        <v>27.53</v>
      </c>
      <c r="K29" s="25">
        <v>224.1</v>
      </c>
      <c r="L29" s="25">
        <v>182.92</v>
      </c>
      <c r="M29" s="12">
        <v>140</v>
      </c>
    </row>
    <row r="30" spans="1:13" ht="15.75" thickBot="1">
      <c r="A30" s="8">
        <v>2</v>
      </c>
      <c r="B30" s="10" t="s">
        <v>16</v>
      </c>
      <c r="C30" s="10">
        <v>50</v>
      </c>
      <c r="D30" s="25">
        <v>40</v>
      </c>
      <c r="E30" s="25">
        <v>4.25</v>
      </c>
      <c r="F30" s="25">
        <v>3.4</v>
      </c>
      <c r="G30" s="25">
        <v>1.65</v>
      </c>
      <c r="H30" s="25">
        <v>1.32</v>
      </c>
      <c r="I30" s="25">
        <v>21.25</v>
      </c>
      <c r="J30" s="25">
        <v>17</v>
      </c>
      <c r="K30" s="25">
        <v>121</v>
      </c>
      <c r="L30" s="25">
        <v>96.8</v>
      </c>
      <c r="M30" s="12">
        <v>573</v>
      </c>
    </row>
    <row r="31" spans="1:16" ht="15.75" thickBot="1">
      <c r="A31" s="8">
        <v>3</v>
      </c>
      <c r="B31" s="10" t="s">
        <v>34</v>
      </c>
      <c r="C31" s="10">
        <v>200</v>
      </c>
      <c r="D31" s="25">
        <v>180</v>
      </c>
      <c r="E31" s="25">
        <v>2.94</v>
      </c>
      <c r="F31" s="25">
        <v>2.64</v>
      </c>
      <c r="G31" s="25">
        <v>2.62</v>
      </c>
      <c r="H31" s="25">
        <v>2.35</v>
      </c>
      <c r="I31" s="25">
        <v>14.39</v>
      </c>
      <c r="J31" s="25">
        <v>12.64</v>
      </c>
      <c r="K31" s="25">
        <v>87.21</v>
      </c>
      <c r="L31" s="25">
        <v>77.27</v>
      </c>
      <c r="M31" s="19">
        <v>465</v>
      </c>
      <c r="O31" s="31"/>
      <c r="P31" s="31"/>
    </row>
    <row r="32" spans="1:13" ht="15.75" thickBot="1">
      <c r="A32" s="5"/>
      <c r="B32" s="19" t="s">
        <v>18</v>
      </c>
      <c r="C32" s="39">
        <f aca="true" t="shared" si="4" ref="C32:L32">SUM(C29:C31)</f>
        <v>450</v>
      </c>
      <c r="D32" s="39">
        <f t="shared" si="4"/>
        <v>370</v>
      </c>
      <c r="E32" s="40">
        <f t="shared" si="4"/>
        <v>11.799999999999999</v>
      </c>
      <c r="F32" s="40">
        <f t="shared" si="4"/>
        <v>9.92</v>
      </c>
      <c r="G32" s="40">
        <f t="shared" si="4"/>
        <v>12.84</v>
      </c>
      <c r="H32" s="40">
        <f t="shared" si="4"/>
        <v>9.84</v>
      </c>
      <c r="I32" s="40">
        <f t="shared" si="4"/>
        <v>66.87</v>
      </c>
      <c r="J32" s="40">
        <f t="shared" si="4"/>
        <v>57.17</v>
      </c>
      <c r="K32" s="40">
        <f t="shared" si="4"/>
        <v>432.31</v>
      </c>
      <c r="L32" s="40">
        <f t="shared" si="4"/>
        <v>356.98999999999995</v>
      </c>
      <c r="M32" s="19"/>
    </row>
    <row r="33" spans="1:13" ht="18">
      <c r="A33" s="80" t="s">
        <v>27</v>
      </c>
      <c r="B33" s="80"/>
      <c r="C33" s="37">
        <f aca="true" t="shared" si="5" ref="C33:L33">SUM(C13+C16+C23+C27+C32)</f>
        <v>1925</v>
      </c>
      <c r="D33" s="37">
        <f t="shared" si="5"/>
        <v>1585</v>
      </c>
      <c r="E33" s="50">
        <f t="shared" si="5"/>
        <v>54.089999999999996</v>
      </c>
      <c r="F33" s="50">
        <f t="shared" si="5"/>
        <v>43.269999999999996</v>
      </c>
      <c r="G33" s="50">
        <f t="shared" si="5"/>
        <v>62.230000000000004</v>
      </c>
      <c r="H33" s="50">
        <f t="shared" si="5"/>
        <v>50</v>
      </c>
      <c r="I33" s="50">
        <f t="shared" si="5"/>
        <v>253.23000000000002</v>
      </c>
      <c r="J33" s="50">
        <f t="shared" si="5"/>
        <v>205.2</v>
      </c>
      <c r="K33" s="50">
        <f t="shared" si="5"/>
        <v>1809.9599999999998</v>
      </c>
      <c r="L33" s="50">
        <f t="shared" si="5"/>
        <v>1447.6100000000001</v>
      </c>
      <c r="M33" s="19"/>
    </row>
    <row r="35" spans="5:12" ht="14.25">
      <c r="E35" s="30"/>
      <c r="F35" s="30"/>
      <c r="G35" s="30"/>
      <c r="H35" s="30"/>
      <c r="I35" s="30"/>
      <c r="J35" s="30"/>
      <c r="K35" s="30"/>
      <c r="L35" s="30"/>
    </row>
    <row r="36" spans="5:12" ht="14.25">
      <c r="E36" s="30"/>
      <c r="F36" s="30"/>
      <c r="G36" s="30"/>
      <c r="H36" s="30"/>
      <c r="I36" s="30"/>
      <c r="J36" s="30"/>
      <c r="K36" s="30"/>
      <c r="L36" s="30"/>
    </row>
    <row r="37" spans="5:12" ht="14.25">
      <c r="E37" s="30"/>
      <c r="F37" s="30"/>
      <c r="G37" s="30"/>
      <c r="H37" s="30"/>
      <c r="I37" s="30"/>
      <c r="J37" s="30"/>
      <c r="K37" s="30"/>
      <c r="L37" s="30"/>
    </row>
    <row r="38" spans="5:9" ht="14.25">
      <c r="E38" s="31"/>
      <c r="F38" s="31"/>
      <c r="G38" s="31"/>
      <c r="H38" s="31"/>
      <c r="I38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3:B33"/>
    <mergeCell ref="A7:B7"/>
    <mergeCell ref="A14:B14"/>
    <mergeCell ref="A17:B17"/>
    <mergeCell ref="A24:B24"/>
    <mergeCell ref="A27:B27"/>
    <mergeCell ref="A28:B28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view="pageLayout" workbookViewId="0" topLeftCell="A1">
      <selection activeCell="B43" sqref="B43"/>
    </sheetView>
  </sheetViews>
  <sheetFormatPr defaultColWidth="9.00390625" defaultRowHeight="15"/>
  <cols>
    <col min="1" max="1" width="7.7109375" style="4" customWidth="1"/>
    <col min="2" max="2" width="44.8515625" style="4" customWidth="1"/>
    <col min="3" max="13" width="10.57421875" style="4" customWidth="1"/>
    <col min="14" max="14" width="6.57421875" style="4" customWidth="1"/>
    <col min="15" max="16" width="6.57421875" style="31" customWidth="1"/>
    <col min="17" max="16384" width="9.00390625" style="4" customWidth="1"/>
  </cols>
  <sheetData>
    <row r="1" spans="1:16" ht="15">
      <c r="A1" s="2" t="s">
        <v>71</v>
      </c>
      <c r="B1" s="3"/>
      <c r="M1" s="4" t="s">
        <v>112</v>
      </c>
      <c r="O1" s="4"/>
      <c r="P1" s="4"/>
    </row>
    <row r="2" spans="1:2" ht="15">
      <c r="A2" s="31" t="s">
        <v>76</v>
      </c>
      <c r="B2" s="3"/>
    </row>
    <row r="3" spans="1:2" ht="15">
      <c r="A3" s="31" t="s">
        <v>50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3.75" customHeight="1" thickBot="1">
      <c r="A6" s="78" t="s">
        <v>7</v>
      </c>
      <c r="B6" s="78"/>
      <c r="C6" s="78" t="s">
        <v>8</v>
      </c>
      <c r="D6" s="78"/>
      <c r="E6" s="78" t="s">
        <v>9</v>
      </c>
      <c r="F6" s="78"/>
      <c r="G6" s="78" t="s">
        <v>10</v>
      </c>
      <c r="H6" s="78"/>
      <c r="I6" s="78" t="s">
        <v>11</v>
      </c>
      <c r="J6" s="78"/>
      <c r="K6" s="78" t="s">
        <v>12</v>
      </c>
      <c r="L6" s="78"/>
      <c r="M6" s="5"/>
    </row>
    <row r="7" spans="1:13" ht="15.75" customHeight="1" thickBot="1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6" ht="15.75" thickBot="1">
      <c r="A8" s="8">
        <v>1</v>
      </c>
      <c r="B8" s="10" t="s">
        <v>66</v>
      </c>
      <c r="C8" s="10">
        <v>200</v>
      </c>
      <c r="D8" s="10">
        <v>150</v>
      </c>
      <c r="E8" s="18">
        <v>6.93</v>
      </c>
      <c r="F8" s="18">
        <v>5.04</v>
      </c>
      <c r="G8" s="18">
        <v>7.59</v>
      </c>
      <c r="H8" s="18">
        <v>5.67</v>
      </c>
      <c r="I8" s="18">
        <v>25.9</v>
      </c>
      <c r="J8" s="18">
        <v>22.84</v>
      </c>
      <c r="K8" s="18">
        <v>200.23</v>
      </c>
      <c r="L8" s="18">
        <v>129.81</v>
      </c>
      <c r="M8" s="19">
        <v>234</v>
      </c>
      <c r="O8" s="4"/>
      <c r="P8" s="4"/>
    </row>
    <row r="9" spans="1:16" ht="15">
      <c r="A9" s="8">
        <v>2</v>
      </c>
      <c r="B9" s="9" t="s">
        <v>16</v>
      </c>
      <c r="C9" s="10">
        <v>35</v>
      </c>
      <c r="D9" s="10">
        <v>30</v>
      </c>
      <c r="E9" s="10">
        <v>2.98</v>
      </c>
      <c r="F9" s="10">
        <v>2.55</v>
      </c>
      <c r="G9" s="10">
        <v>1.16</v>
      </c>
      <c r="H9" s="10">
        <v>0.99</v>
      </c>
      <c r="I9" s="10">
        <v>14.88</v>
      </c>
      <c r="J9" s="10">
        <v>12.75</v>
      </c>
      <c r="K9" s="10">
        <v>84.7</v>
      </c>
      <c r="L9" s="10">
        <v>72.6</v>
      </c>
      <c r="M9" s="12">
        <v>573</v>
      </c>
      <c r="O9" s="4"/>
      <c r="P9" s="4"/>
    </row>
    <row r="10" spans="1:13" ht="15">
      <c r="A10" s="5">
        <v>3</v>
      </c>
      <c r="B10" s="9" t="s">
        <v>64</v>
      </c>
      <c r="C10" s="25">
        <v>5</v>
      </c>
      <c r="D10" s="27">
        <v>5</v>
      </c>
      <c r="E10" s="10">
        <v>0.03</v>
      </c>
      <c r="F10" s="10">
        <v>0.03</v>
      </c>
      <c r="G10" s="10">
        <v>3.63</v>
      </c>
      <c r="H10" s="10">
        <v>3.63</v>
      </c>
      <c r="I10" s="10">
        <v>0.04</v>
      </c>
      <c r="J10" s="10">
        <v>0.04</v>
      </c>
      <c r="K10" s="10">
        <v>37.4</v>
      </c>
      <c r="L10" s="10">
        <v>37.4</v>
      </c>
      <c r="M10" s="19">
        <v>79</v>
      </c>
    </row>
    <row r="11" spans="1:16" ht="15">
      <c r="A11" s="8">
        <v>4</v>
      </c>
      <c r="B11" s="9" t="s">
        <v>65</v>
      </c>
      <c r="C11" s="10">
        <v>13</v>
      </c>
      <c r="D11" s="10">
        <v>9</v>
      </c>
      <c r="E11" s="14">
        <v>3.13</v>
      </c>
      <c r="F11" s="14">
        <v>2.17</v>
      </c>
      <c r="G11" s="14">
        <v>3.84</v>
      </c>
      <c r="H11" s="14">
        <v>2.66</v>
      </c>
      <c r="I11" s="14">
        <v>0.04</v>
      </c>
      <c r="J11" s="14">
        <v>0.03</v>
      </c>
      <c r="K11" s="14">
        <v>47.19</v>
      </c>
      <c r="L11" s="14">
        <v>32.67</v>
      </c>
      <c r="M11" s="12">
        <v>75</v>
      </c>
      <c r="O11" s="4"/>
      <c r="P11" s="4"/>
    </row>
    <row r="12" spans="1:13" ht="15">
      <c r="A12" s="5">
        <v>5</v>
      </c>
      <c r="B12" s="24" t="s">
        <v>17</v>
      </c>
      <c r="C12" s="25">
        <v>200</v>
      </c>
      <c r="D12" s="27">
        <v>180</v>
      </c>
      <c r="E12" s="10">
        <v>0.12</v>
      </c>
      <c r="F12" s="10">
        <v>0.1</v>
      </c>
      <c r="G12" s="10">
        <v>0.03</v>
      </c>
      <c r="H12" s="10">
        <v>0.03</v>
      </c>
      <c r="I12" s="10">
        <v>8.02</v>
      </c>
      <c r="J12" s="10">
        <v>7.02</v>
      </c>
      <c r="K12" s="10">
        <v>28.03</v>
      </c>
      <c r="L12" s="10">
        <v>24.49</v>
      </c>
      <c r="M12" s="19">
        <v>457</v>
      </c>
    </row>
    <row r="13" spans="1:13" ht="15.75" thickBot="1">
      <c r="A13" s="5"/>
      <c r="B13" s="19" t="s">
        <v>18</v>
      </c>
      <c r="C13" s="39">
        <f aca="true" t="shared" si="0" ref="C13:L13">SUM(C8:C12)</f>
        <v>453</v>
      </c>
      <c r="D13" s="39">
        <f t="shared" si="0"/>
        <v>374</v>
      </c>
      <c r="E13" s="41">
        <f t="shared" si="0"/>
        <v>13.19</v>
      </c>
      <c r="F13" s="41">
        <f t="shared" si="0"/>
        <v>9.889999999999999</v>
      </c>
      <c r="G13" s="41">
        <f t="shared" si="0"/>
        <v>16.25</v>
      </c>
      <c r="H13" s="41">
        <f t="shared" si="0"/>
        <v>12.979999999999999</v>
      </c>
      <c r="I13" s="41">
        <f t="shared" si="0"/>
        <v>48.879999999999995</v>
      </c>
      <c r="J13" s="41">
        <f t="shared" si="0"/>
        <v>42.68000000000001</v>
      </c>
      <c r="K13" s="41">
        <f t="shared" si="0"/>
        <v>397.54999999999995</v>
      </c>
      <c r="L13" s="41">
        <f t="shared" si="0"/>
        <v>296.97</v>
      </c>
      <c r="M13" s="19"/>
    </row>
    <row r="14" spans="1:16" ht="15.75" customHeight="1" thickBot="1">
      <c r="A14" s="68" t="s">
        <v>98</v>
      </c>
      <c r="B14" s="7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  <c r="O14" s="53"/>
      <c r="P14" s="53"/>
    </row>
    <row r="15" spans="1:16" ht="15.75" thickBot="1">
      <c r="A15" s="8">
        <v>1</v>
      </c>
      <c r="B15" s="9" t="s">
        <v>19</v>
      </c>
      <c r="C15" s="10">
        <v>180</v>
      </c>
      <c r="D15" s="10">
        <v>180</v>
      </c>
      <c r="E15" s="18">
        <v>0.9</v>
      </c>
      <c r="F15" s="18">
        <v>0.9</v>
      </c>
      <c r="G15" s="18">
        <v>0.18</v>
      </c>
      <c r="H15" s="18">
        <v>0.18</v>
      </c>
      <c r="I15" s="18">
        <v>18</v>
      </c>
      <c r="J15" s="18">
        <v>18</v>
      </c>
      <c r="K15" s="18">
        <v>101.93</v>
      </c>
      <c r="L15" s="18">
        <v>101.93</v>
      </c>
      <c r="M15" s="19">
        <v>501</v>
      </c>
      <c r="O15" s="4"/>
      <c r="P15" s="4"/>
    </row>
    <row r="16" spans="1:13" ht="15.75" thickBot="1">
      <c r="A16" s="5"/>
      <c r="B16" s="19" t="s">
        <v>18</v>
      </c>
      <c r="C16" s="46">
        <f aca="true" t="shared" si="1" ref="C16:L16">SUM(C15)</f>
        <v>180</v>
      </c>
      <c r="D16" s="46">
        <f t="shared" si="1"/>
        <v>180</v>
      </c>
      <c r="E16" s="46">
        <f t="shared" si="1"/>
        <v>0.9</v>
      </c>
      <c r="F16" s="46">
        <f t="shared" si="1"/>
        <v>0.9</v>
      </c>
      <c r="G16" s="46">
        <f t="shared" si="1"/>
        <v>0.18</v>
      </c>
      <c r="H16" s="46">
        <f t="shared" si="1"/>
        <v>0.18</v>
      </c>
      <c r="I16" s="46">
        <f t="shared" si="1"/>
        <v>18</v>
      </c>
      <c r="J16" s="46">
        <f t="shared" si="1"/>
        <v>18</v>
      </c>
      <c r="K16" s="46">
        <f t="shared" si="1"/>
        <v>101.93</v>
      </c>
      <c r="L16" s="46">
        <f t="shared" si="1"/>
        <v>101.93</v>
      </c>
      <c r="M16" s="19"/>
    </row>
    <row r="17" spans="1:16" ht="15.75" thickBot="1">
      <c r="A17" s="68" t="s">
        <v>99</v>
      </c>
      <c r="B17" s="7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  <c r="O17" s="53"/>
      <c r="P17" s="53"/>
    </row>
    <row r="18" spans="1:16" ht="15.75" thickBot="1">
      <c r="A18" s="21">
        <v>1</v>
      </c>
      <c r="B18" s="22" t="s">
        <v>41</v>
      </c>
      <c r="C18" s="23">
        <v>200</v>
      </c>
      <c r="D18" s="23">
        <v>150</v>
      </c>
      <c r="E18" s="25">
        <v>1.86</v>
      </c>
      <c r="F18" s="25">
        <v>1.61</v>
      </c>
      <c r="G18" s="25">
        <v>4.43</v>
      </c>
      <c r="H18" s="25">
        <v>4.26</v>
      </c>
      <c r="I18" s="25">
        <v>10.89</v>
      </c>
      <c r="J18" s="25">
        <v>9.46</v>
      </c>
      <c r="K18" s="25">
        <v>129.56</v>
      </c>
      <c r="L18" s="25">
        <v>111.36</v>
      </c>
      <c r="M18" s="48">
        <v>116</v>
      </c>
      <c r="O18" s="4"/>
      <c r="P18" s="4"/>
    </row>
    <row r="19" spans="1:16" ht="15.75" thickBot="1">
      <c r="A19" s="5">
        <v>2</v>
      </c>
      <c r="B19" s="24" t="s">
        <v>90</v>
      </c>
      <c r="C19" s="18">
        <v>80</v>
      </c>
      <c r="D19" s="18">
        <v>60</v>
      </c>
      <c r="E19" s="25">
        <v>4.41</v>
      </c>
      <c r="F19" s="25">
        <v>3.06</v>
      </c>
      <c r="G19" s="25">
        <v>7.62</v>
      </c>
      <c r="H19" s="25">
        <v>5.47</v>
      </c>
      <c r="I19" s="25">
        <v>8.35</v>
      </c>
      <c r="J19" s="25">
        <v>5.76</v>
      </c>
      <c r="K19" s="25">
        <v>184</v>
      </c>
      <c r="L19" s="25">
        <v>153.4</v>
      </c>
      <c r="M19" s="19">
        <v>301</v>
      </c>
      <c r="O19" s="4"/>
      <c r="P19" s="4"/>
    </row>
    <row r="20" spans="1:16" ht="15.75" thickBot="1">
      <c r="A20" s="5">
        <v>3</v>
      </c>
      <c r="B20" s="25" t="s">
        <v>43</v>
      </c>
      <c r="C20" s="25">
        <v>130</v>
      </c>
      <c r="D20" s="25">
        <v>110</v>
      </c>
      <c r="E20" s="11">
        <v>2.63</v>
      </c>
      <c r="F20" s="11">
        <v>2.22</v>
      </c>
      <c r="G20" s="11">
        <v>4.15</v>
      </c>
      <c r="H20" s="11">
        <v>3.34</v>
      </c>
      <c r="I20" s="11">
        <v>31.23</v>
      </c>
      <c r="J20" s="11">
        <v>27.96</v>
      </c>
      <c r="K20" s="11">
        <v>137.5</v>
      </c>
      <c r="L20" s="11">
        <v>114.62</v>
      </c>
      <c r="M20" s="19">
        <v>152</v>
      </c>
      <c r="O20" s="4"/>
      <c r="P20" s="4"/>
    </row>
    <row r="21" spans="1:16" ht="15.75" thickBot="1">
      <c r="A21" s="8">
        <v>4</v>
      </c>
      <c r="B21" s="13" t="s">
        <v>77</v>
      </c>
      <c r="C21" s="10">
        <v>50</v>
      </c>
      <c r="D21" s="10">
        <v>40</v>
      </c>
      <c r="E21" s="14">
        <v>0.35</v>
      </c>
      <c r="F21" s="14">
        <v>0.28</v>
      </c>
      <c r="G21" s="14">
        <v>0.05</v>
      </c>
      <c r="H21" s="14">
        <v>0.04</v>
      </c>
      <c r="I21" s="14">
        <v>0.95</v>
      </c>
      <c r="J21" s="14">
        <v>0.76</v>
      </c>
      <c r="K21" s="14">
        <v>6</v>
      </c>
      <c r="L21" s="14">
        <v>4.8</v>
      </c>
      <c r="M21" s="12">
        <v>148</v>
      </c>
      <c r="O21" s="4"/>
      <c r="P21" s="4"/>
    </row>
    <row r="22" spans="1:13" ht="15.75" thickBot="1">
      <c r="A22" s="5">
        <v>5</v>
      </c>
      <c r="B22" s="9" t="s">
        <v>22</v>
      </c>
      <c r="C22" s="10">
        <v>50</v>
      </c>
      <c r="D22" s="10">
        <v>40</v>
      </c>
      <c r="E22" s="10">
        <v>4.05</v>
      </c>
      <c r="F22" s="10">
        <v>3.24</v>
      </c>
      <c r="G22" s="10">
        <v>0.5</v>
      </c>
      <c r="H22" s="10">
        <v>0.4</v>
      </c>
      <c r="I22" s="10">
        <v>24.4</v>
      </c>
      <c r="J22" s="10">
        <v>19.52</v>
      </c>
      <c r="K22" s="10">
        <v>121</v>
      </c>
      <c r="L22" s="10">
        <v>96.8</v>
      </c>
      <c r="M22" s="12">
        <v>574</v>
      </c>
    </row>
    <row r="23" spans="1:16" ht="15">
      <c r="A23" s="5">
        <v>6</v>
      </c>
      <c r="B23" s="9" t="s">
        <v>23</v>
      </c>
      <c r="C23" s="10">
        <v>180</v>
      </c>
      <c r="D23" s="10">
        <v>150</v>
      </c>
      <c r="E23" s="10">
        <v>0.26</v>
      </c>
      <c r="F23" s="10">
        <v>0.22</v>
      </c>
      <c r="G23" s="10">
        <v>0.01</v>
      </c>
      <c r="H23" s="10">
        <v>0.01</v>
      </c>
      <c r="I23" s="10">
        <v>14.07</v>
      </c>
      <c r="J23" s="10">
        <v>11.89</v>
      </c>
      <c r="K23" s="10">
        <v>57.81</v>
      </c>
      <c r="L23" s="10">
        <v>48.74</v>
      </c>
      <c r="M23" s="19">
        <v>495</v>
      </c>
      <c r="O23" s="4"/>
      <c r="P23" s="4"/>
    </row>
    <row r="24" spans="1:13" ht="15.75" thickBot="1">
      <c r="A24" s="5"/>
      <c r="B24" s="19" t="s">
        <v>18</v>
      </c>
      <c r="C24" s="39">
        <f aca="true" t="shared" si="2" ref="C24:L24">SUM(C18:C23)</f>
        <v>690</v>
      </c>
      <c r="D24" s="39">
        <f t="shared" si="2"/>
        <v>550</v>
      </c>
      <c r="E24" s="41">
        <f t="shared" si="2"/>
        <v>13.56</v>
      </c>
      <c r="F24" s="41">
        <f t="shared" si="2"/>
        <v>10.63</v>
      </c>
      <c r="G24" s="41">
        <f t="shared" si="2"/>
        <v>16.760000000000005</v>
      </c>
      <c r="H24" s="41">
        <f t="shared" si="2"/>
        <v>13.52</v>
      </c>
      <c r="I24" s="41">
        <f t="shared" si="2"/>
        <v>89.88999999999999</v>
      </c>
      <c r="J24" s="41">
        <f t="shared" si="2"/>
        <v>75.35</v>
      </c>
      <c r="K24" s="41">
        <f t="shared" si="2"/>
        <v>635.8699999999999</v>
      </c>
      <c r="L24" s="41">
        <f t="shared" si="2"/>
        <v>529.72</v>
      </c>
      <c r="M24" s="19"/>
    </row>
    <row r="25" spans="1:16" ht="15.75" customHeight="1" thickBot="1">
      <c r="A25" s="68" t="s">
        <v>100</v>
      </c>
      <c r="B25" s="75"/>
      <c r="C25" s="39"/>
      <c r="D25" s="39"/>
      <c r="E25" s="40"/>
      <c r="F25" s="40"/>
      <c r="G25" s="40"/>
      <c r="H25" s="40"/>
      <c r="I25" s="40"/>
      <c r="J25" s="40"/>
      <c r="K25" s="39"/>
      <c r="L25" s="39"/>
      <c r="M25" s="19"/>
      <c r="O25" s="53"/>
      <c r="P25" s="53"/>
    </row>
    <row r="26" spans="1:16" ht="15.75" thickBot="1">
      <c r="A26" s="5">
        <v>1</v>
      </c>
      <c r="B26" s="25" t="s">
        <v>44</v>
      </c>
      <c r="C26" s="25">
        <v>50</v>
      </c>
      <c r="D26" s="25">
        <v>30</v>
      </c>
      <c r="E26" s="10">
        <v>0.55</v>
      </c>
      <c r="F26" s="10">
        <v>0.33</v>
      </c>
      <c r="G26" s="10">
        <v>0.05</v>
      </c>
      <c r="H26" s="10">
        <v>0.03</v>
      </c>
      <c r="I26" s="10">
        <v>28.5</v>
      </c>
      <c r="J26" s="10">
        <v>17.1</v>
      </c>
      <c r="K26" s="10">
        <v>181</v>
      </c>
      <c r="L26" s="10">
        <v>125.75</v>
      </c>
      <c r="M26" s="12">
        <v>581</v>
      </c>
      <c r="O26" s="4"/>
      <c r="P26" s="4"/>
    </row>
    <row r="27" spans="1:16" ht="15.75" thickBot="1">
      <c r="A27" s="5">
        <v>2</v>
      </c>
      <c r="B27" s="24" t="s">
        <v>24</v>
      </c>
      <c r="C27" s="18">
        <v>200</v>
      </c>
      <c r="D27" s="18">
        <v>180</v>
      </c>
      <c r="E27" s="36">
        <v>5.6</v>
      </c>
      <c r="F27" s="36">
        <v>5.04</v>
      </c>
      <c r="G27" s="36">
        <v>5</v>
      </c>
      <c r="H27" s="36">
        <v>4.5</v>
      </c>
      <c r="I27" s="36">
        <v>8</v>
      </c>
      <c r="J27" s="36">
        <v>7.2</v>
      </c>
      <c r="K27" s="36">
        <v>106</v>
      </c>
      <c r="L27" s="36">
        <v>95.4</v>
      </c>
      <c r="M27" s="19">
        <v>470</v>
      </c>
      <c r="O27" s="4"/>
      <c r="P27" s="4"/>
    </row>
    <row r="28" spans="1:13" ht="15.75" thickBot="1">
      <c r="A28" s="81" t="s">
        <v>18</v>
      </c>
      <c r="B28" s="81"/>
      <c r="C28" s="39">
        <f aca="true" t="shared" si="3" ref="C28:L28">SUM(C26:C27)</f>
        <v>250</v>
      </c>
      <c r="D28" s="39">
        <f t="shared" si="3"/>
        <v>210</v>
      </c>
      <c r="E28" s="41">
        <f t="shared" si="3"/>
        <v>6.1499999999999995</v>
      </c>
      <c r="F28" s="41">
        <f t="shared" si="3"/>
        <v>5.37</v>
      </c>
      <c r="G28" s="41">
        <f t="shared" si="3"/>
        <v>5.05</v>
      </c>
      <c r="H28" s="41">
        <f t="shared" si="3"/>
        <v>4.53</v>
      </c>
      <c r="I28" s="41">
        <f t="shared" si="3"/>
        <v>36.5</v>
      </c>
      <c r="J28" s="41">
        <f t="shared" si="3"/>
        <v>24.3</v>
      </c>
      <c r="K28" s="41">
        <f t="shared" si="3"/>
        <v>287</v>
      </c>
      <c r="L28" s="41">
        <f t="shared" si="3"/>
        <v>221.15</v>
      </c>
      <c r="M28" s="19"/>
    </row>
    <row r="29" spans="1:16" ht="15.75" thickBot="1">
      <c r="A29" s="68" t="s">
        <v>101</v>
      </c>
      <c r="B29" s="7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9"/>
      <c r="O29" s="53"/>
      <c r="P29" s="53"/>
    </row>
    <row r="30" spans="1:16" ht="15.75" thickBot="1">
      <c r="A30" s="5">
        <v>1</v>
      </c>
      <c r="B30" s="25" t="s">
        <v>33</v>
      </c>
      <c r="C30" s="18">
        <v>120</v>
      </c>
      <c r="D30" s="18">
        <v>100</v>
      </c>
      <c r="E30" s="25">
        <v>7.37</v>
      </c>
      <c r="F30" s="25">
        <v>6.96</v>
      </c>
      <c r="G30" s="25">
        <v>13.68</v>
      </c>
      <c r="H30" s="25">
        <v>12.06</v>
      </c>
      <c r="I30" s="25">
        <v>29.07</v>
      </c>
      <c r="J30" s="25">
        <v>23.35</v>
      </c>
      <c r="K30" s="25">
        <v>224.1</v>
      </c>
      <c r="L30" s="25">
        <v>187.01</v>
      </c>
      <c r="M30" s="19">
        <v>289</v>
      </c>
      <c r="O30" s="4"/>
      <c r="P30" s="4"/>
    </row>
    <row r="31" spans="1:16" ht="15.75" thickBot="1">
      <c r="A31" s="8">
        <v>2</v>
      </c>
      <c r="B31" s="25" t="s">
        <v>16</v>
      </c>
      <c r="C31" s="10">
        <v>35</v>
      </c>
      <c r="D31" s="10">
        <v>25</v>
      </c>
      <c r="E31" s="10">
        <v>2.98</v>
      </c>
      <c r="F31" s="10">
        <v>2.13</v>
      </c>
      <c r="G31" s="10">
        <v>1.16</v>
      </c>
      <c r="H31" s="10">
        <v>0.83</v>
      </c>
      <c r="I31" s="10">
        <v>14.88</v>
      </c>
      <c r="J31" s="10">
        <v>10.63</v>
      </c>
      <c r="K31" s="10">
        <v>84.7</v>
      </c>
      <c r="L31" s="10">
        <v>60.5</v>
      </c>
      <c r="M31" s="12">
        <v>573</v>
      </c>
      <c r="O31" s="4"/>
      <c r="P31" s="4"/>
    </row>
    <row r="32" spans="1:16" ht="15.75" thickBot="1">
      <c r="A32" s="5">
        <v>3</v>
      </c>
      <c r="B32" s="26" t="s">
        <v>25</v>
      </c>
      <c r="C32" s="18">
        <v>100</v>
      </c>
      <c r="D32" s="18">
        <v>95</v>
      </c>
      <c r="E32" s="11">
        <v>1.5</v>
      </c>
      <c r="F32" s="11">
        <v>1.43</v>
      </c>
      <c r="G32" s="11">
        <v>0.5</v>
      </c>
      <c r="H32" s="11">
        <v>0.48</v>
      </c>
      <c r="I32" s="11">
        <v>21</v>
      </c>
      <c r="J32" s="11">
        <v>13.95</v>
      </c>
      <c r="K32" s="11">
        <v>95</v>
      </c>
      <c r="L32" s="11">
        <v>90.25</v>
      </c>
      <c r="M32" s="19">
        <v>82</v>
      </c>
      <c r="O32" s="4"/>
      <c r="P32" s="4"/>
    </row>
    <row r="33" spans="1:16" ht="15.75" thickBot="1">
      <c r="A33" s="5">
        <v>4</v>
      </c>
      <c r="B33" s="25" t="s">
        <v>36</v>
      </c>
      <c r="C33" s="10">
        <v>200</v>
      </c>
      <c r="D33" s="10">
        <v>180</v>
      </c>
      <c r="E33" s="10">
        <v>3.19</v>
      </c>
      <c r="F33" s="10">
        <v>2.83</v>
      </c>
      <c r="G33" s="10">
        <v>2.77</v>
      </c>
      <c r="H33" s="10">
        <v>2.47</v>
      </c>
      <c r="I33" s="10">
        <v>13.84</v>
      </c>
      <c r="J33" s="10">
        <v>12.15</v>
      </c>
      <c r="K33" s="10">
        <v>83.68</v>
      </c>
      <c r="L33" s="10">
        <v>74.18</v>
      </c>
      <c r="M33" s="19">
        <v>462</v>
      </c>
      <c r="O33" s="4"/>
      <c r="P33" s="4"/>
    </row>
    <row r="34" spans="1:13" ht="15.75" thickBot="1">
      <c r="A34" s="5"/>
      <c r="B34" s="19" t="s">
        <v>18</v>
      </c>
      <c r="C34" s="39">
        <f aca="true" t="shared" si="4" ref="C34:L34">SUM(C30:C33)</f>
        <v>455</v>
      </c>
      <c r="D34" s="39">
        <f t="shared" si="4"/>
        <v>400</v>
      </c>
      <c r="E34" s="39">
        <f t="shared" si="4"/>
        <v>15.04</v>
      </c>
      <c r="F34" s="39">
        <f t="shared" si="4"/>
        <v>13.35</v>
      </c>
      <c r="G34" s="39">
        <f t="shared" si="4"/>
        <v>18.11</v>
      </c>
      <c r="H34" s="39">
        <f t="shared" si="4"/>
        <v>15.840000000000002</v>
      </c>
      <c r="I34" s="39">
        <f t="shared" si="4"/>
        <v>78.79</v>
      </c>
      <c r="J34" s="39">
        <f t="shared" si="4"/>
        <v>60.080000000000005</v>
      </c>
      <c r="K34" s="39">
        <f t="shared" si="4"/>
        <v>487.48</v>
      </c>
      <c r="L34" s="39">
        <f t="shared" si="4"/>
        <v>411.94</v>
      </c>
      <c r="M34" s="19"/>
    </row>
    <row r="35" spans="1:13" ht="18">
      <c r="A35" s="80" t="s">
        <v>27</v>
      </c>
      <c r="B35" s="80"/>
      <c r="C35" s="37">
        <f aca="true" t="shared" si="5" ref="C35:K35">SUM(C13+C16+C24+C28+C34)</f>
        <v>2028</v>
      </c>
      <c r="D35" s="37">
        <f t="shared" si="5"/>
        <v>1714</v>
      </c>
      <c r="E35" s="37">
        <f t="shared" si="5"/>
        <v>48.839999999999996</v>
      </c>
      <c r="F35" s="37">
        <f t="shared" si="5"/>
        <v>40.14</v>
      </c>
      <c r="G35" s="37">
        <f t="shared" si="5"/>
        <v>56.35</v>
      </c>
      <c r="H35" s="37">
        <f t="shared" si="5"/>
        <v>47.050000000000004</v>
      </c>
      <c r="I35" s="37">
        <f t="shared" si="5"/>
        <v>272.06</v>
      </c>
      <c r="J35" s="37">
        <f t="shared" si="5"/>
        <v>220.41000000000003</v>
      </c>
      <c r="K35" s="37">
        <f t="shared" si="5"/>
        <v>1909.83</v>
      </c>
      <c r="L35" s="54">
        <f>SUM(L13+L16+L24+L28+L34)</f>
        <v>1561.7100000000003</v>
      </c>
      <c r="M35" s="19"/>
    </row>
    <row r="36" spans="1:13" ht="18">
      <c r="A36" s="72" t="s">
        <v>62</v>
      </c>
      <c r="B36" s="87"/>
      <c r="C36" s="37">
        <f>SUM(Лист1!C36,Лист2!C35,Лист3!C35,Лист4!C35,Лист5!C34,Лист6!C35,Лист7!C34,Лист8!C35,Лист9!C33,Лист10!C35,)</f>
        <v>20008</v>
      </c>
      <c r="D36" s="37">
        <f>SUM(Лист1!D36,Лист2!D35,Лист3!D35,Лист4!D35,Лист5!D34,Лист6!D35,Лист7!D34,Лист8!D35,Лист9!D33,Лист10!D35,)</f>
        <v>16802</v>
      </c>
      <c r="E36" s="37">
        <f>SUM(Лист1!E36,Лист2!E35,Лист3!E35,Лист4!E35,Лист5!E34,Лист6!E35,Лист7!E34,Лист8!E35,Лист9!E33,Лист10!E35,)</f>
        <v>585.74</v>
      </c>
      <c r="F36" s="37">
        <f>SUM(Лист1!F36,Лист2!F35,Лист3!F35,Лист4!F35,Лист5!F34,Лист6!F35,Лист7!F34,Лист8!F35,Лист9!F33,Лист10!F35,)</f>
        <v>481.85999999999996</v>
      </c>
      <c r="G36" s="37">
        <f>SUM(Лист1!G36,Лист2!G35,Лист3!G35,Лист4!G35,Лист5!G34,Лист6!G35,Лист7!G34,Лист8!G35,Лист9!G33,Лист10!G35,)</f>
        <v>655.5200000000001</v>
      </c>
      <c r="H36" s="37">
        <f>SUM(Лист1!H36,Лист2!H35,Лист3!H35,Лист4!H35,Лист5!H34,Лист6!H35,Лист7!H34,Лист8!H35,Лист9!H33,Лист10!H35,)</f>
        <v>543.55</v>
      </c>
      <c r="I36" s="37">
        <f>SUM(Лист1!I36,Лист2!I35,Лист3!I35,Лист4!I35,Лист5!I34,Лист6!I35,Лист7!I34,Лист8!I35,Лист9!I33,Лист10!I35,)</f>
        <v>2688.81</v>
      </c>
      <c r="J36" s="37">
        <f>SUM(Лист1!J36,Лист2!J35,Лист3!J35,Лист4!J35,Лист5!J34,Лист6!J35,Лист7!J34,Лист8!J35,Лист9!J33,Лист10!J35,)</f>
        <v>2211.08</v>
      </c>
      <c r="K36" s="37">
        <f>SUM(Лист1!K36,Лист2!K35,Лист3!K35,Лист4!K35,Лист5!K34,Лист6!K35,Лист7!K34,Лист8!K35,Лист9!K33,Лист10!K35,)</f>
        <v>18985.559999999998</v>
      </c>
      <c r="L36" s="37">
        <f>SUM(Лист1!L36,Лист2!L35,Лист3!L35,Лист4!L35,Лист5!L34,Лист6!L35,Лист7!L34,Лист8!L35,Лист9!L33,Лист10!L35,)</f>
        <v>15656.130000000003</v>
      </c>
      <c r="M36" s="19"/>
    </row>
    <row r="37" spans="1:13" ht="18" thickBot="1">
      <c r="A37" s="88" t="s">
        <v>63</v>
      </c>
      <c r="B37" s="88"/>
      <c r="C37" s="32"/>
      <c r="D37" s="32"/>
      <c r="E37" s="32">
        <f>AVERAGE(Лист1!E36,Лист2!E35,Лист3!E35,Лист4!E35,Лист5!E34,Лист6!E35,Лист7!E34,Лист8!E35,Лист9!E33,Лист10!E35)</f>
        <v>58.574</v>
      </c>
      <c r="F37" s="32">
        <f>AVERAGE(Лист1!F36,Лист2!F35,Лист3!F35,Лист4!F35,Лист5!F34,Лист6!F35,Лист7!F34,Лист8!F35,Лист9!F33,Лист10!F35)</f>
        <v>48.18599999999999</v>
      </c>
      <c r="G37" s="32">
        <f>AVERAGE(Лист1!G36,Лист2!G35,Лист3!G35,Лист4!G35,Лист5!G34,Лист6!G35,Лист7!G34,Лист8!G35,Лист9!G33,Лист10!G35)</f>
        <v>65.552</v>
      </c>
      <c r="H37" s="32">
        <f>AVERAGE(Лист1!H36,Лист2!H35,Лист3!H35,Лист4!H35,Лист5!H34,Лист6!H35,Лист7!H34,Лист8!H35,Лист9!H33,Лист10!H35)</f>
        <v>54.355</v>
      </c>
      <c r="I37" s="32">
        <f>AVERAGE(Лист1!I36,Лист2!I35,Лист3!I35,Лист4!I35,Лист5!I34,Лист6!I35,Лист7!I34,Лист8!I35,Лист9!I33,Лист10!I35)</f>
        <v>268.881</v>
      </c>
      <c r="J37" s="32">
        <f>AVERAGE(Лист1!J36,Лист2!J35,Лист3!J35,Лист4!J35,Лист5!J34,Лист6!J35,Лист7!J34,Лист8!J35,Лист9!J33,Лист10!J35)</f>
        <v>221.108</v>
      </c>
      <c r="K37" s="32">
        <f>AVERAGE(Лист1!K36,Лист2!K35,Лист3!K35,Лист4!K35,Лист5!K34,Лист6!K35,Лист7!K34,Лист8!K35,Лист9!K33,Лист10!K35)</f>
        <v>1898.5559999999998</v>
      </c>
      <c r="L37" s="32">
        <f>AVERAGE(Лист1!L36,Лист2!L35,Лист3!L35,Лист4!L35,Лист5!L34,Лист6!L35,Лист7!L34,Лист8!L35,Лист9!L33,Лист10!L35)</f>
        <v>1565.6130000000003</v>
      </c>
      <c r="M37" s="32"/>
    </row>
    <row r="38" spans="1:16" s="55" customFormat="1" ht="13.5">
      <c r="A38" s="55" t="s">
        <v>113</v>
      </c>
      <c r="E38" s="56"/>
      <c r="F38" s="56"/>
      <c r="G38" s="56"/>
      <c r="H38" s="56"/>
      <c r="I38" s="56"/>
      <c r="J38" s="56"/>
      <c r="K38" s="57"/>
      <c r="L38" s="57"/>
      <c r="O38" s="58"/>
      <c r="P38" s="58"/>
    </row>
    <row r="39" spans="1:13" s="59" customFormat="1" ht="24.75" customHeight="1">
      <c r="A39" s="83" t="s">
        <v>69</v>
      </c>
      <c r="B39" s="84"/>
      <c r="C39" s="84"/>
      <c r="D39" s="84"/>
      <c r="E39" s="84"/>
      <c r="F39" s="84"/>
      <c r="G39" s="84"/>
      <c r="H39" s="84"/>
      <c r="I39" s="85"/>
      <c r="J39" s="85"/>
      <c r="K39" s="85"/>
      <c r="L39" s="85"/>
      <c r="M39" s="85"/>
    </row>
    <row r="40" spans="1:13" s="59" customFormat="1" ht="14.25">
      <c r="A40" s="86" t="s">
        <v>115</v>
      </c>
      <c r="B40" s="83"/>
      <c r="C40" s="83"/>
      <c r="D40" s="83"/>
      <c r="E40" s="83"/>
      <c r="F40" s="83"/>
      <c r="G40" s="83"/>
      <c r="H40" s="83"/>
      <c r="I40" s="85"/>
      <c r="J40" s="85"/>
      <c r="K40" s="85"/>
      <c r="L40" s="85"/>
      <c r="M40" s="85"/>
    </row>
    <row r="41" spans="1:13" s="59" customFormat="1" ht="15" customHeight="1">
      <c r="A41" s="83" t="s">
        <v>70</v>
      </c>
      <c r="B41" s="83"/>
      <c r="C41" s="83"/>
      <c r="D41" s="83"/>
      <c r="E41" s="83"/>
      <c r="F41" s="83"/>
      <c r="G41" s="83"/>
      <c r="H41" s="83"/>
      <c r="I41" s="85"/>
      <c r="J41" s="85"/>
      <c r="K41" s="85"/>
      <c r="L41" s="85"/>
      <c r="M41" s="85"/>
    </row>
    <row r="42" spans="1:16" s="55" customFormat="1" ht="13.5">
      <c r="A42" s="60" t="s">
        <v>114</v>
      </c>
      <c r="E42" s="60"/>
      <c r="F42" s="60"/>
      <c r="G42" s="60"/>
      <c r="H42" s="60"/>
      <c r="I42" s="60"/>
      <c r="O42" s="60"/>
      <c r="P42" s="60"/>
    </row>
    <row r="43" ht="14.25">
      <c r="A43" s="61" t="s">
        <v>117</v>
      </c>
    </row>
  </sheetData>
  <sheetProtection password="DF4C" sheet="1" formatCells="0" formatColumns="0" formatRows="0" insertColumns="0" insertRows="0" insertHyperlinks="0" deleteColumns="0" deleteRows="0" sort="0" autoFilter="0" pivotTables="0"/>
  <mergeCells count="19">
    <mergeCell ref="A35:B35"/>
    <mergeCell ref="A36:B36"/>
    <mergeCell ref="A37:B37"/>
    <mergeCell ref="A7:B7"/>
    <mergeCell ref="A14:B14"/>
    <mergeCell ref="A17:B17"/>
    <mergeCell ref="A25:B25"/>
    <mergeCell ref="A28:B28"/>
    <mergeCell ref="A29:B29"/>
    <mergeCell ref="A39:M39"/>
    <mergeCell ref="A40:M40"/>
    <mergeCell ref="A41:M41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20833333333333334" bottom="0.1" header="0.3" footer="0.3"/>
  <pageSetup horizontalDpi="30066" verticalDpi="30066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Layout" workbookViewId="0" topLeftCell="A1">
      <selection activeCell="E10" sqref="E10"/>
    </sheetView>
  </sheetViews>
  <sheetFormatPr defaultColWidth="9.00390625" defaultRowHeight="15"/>
  <cols>
    <col min="1" max="1" width="7.7109375" style="4" customWidth="1"/>
    <col min="2" max="2" width="47.00390625" style="4" customWidth="1"/>
    <col min="3" max="13" width="10.7109375" style="4" customWidth="1"/>
    <col min="14" max="16384" width="9.00390625" style="4" customWidth="1"/>
  </cols>
  <sheetData>
    <row r="1" spans="1:13" ht="15">
      <c r="A1" s="2" t="s">
        <v>71</v>
      </c>
      <c r="B1" s="3"/>
      <c r="M1" s="4" t="s">
        <v>112</v>
      </c>
    </row>
    <row r="2" spans="1:2" ht="15">
      <c r="A2" s="2" t="s">
        <v>2</v>
      </c>
      <c r="B2" s="3"/>
    </row>
    <row r="3" spans="1:2" ht="15">
      <c r="A3" s="2" t="s">
        <v>3</v>
      </c>
      <c r="B3" s="3"/>
    </row>
    <row r="4" spans="1:2" ht="15">
      <c r="A4" s="2" t="s">
        <v>4</v>
      </c>
      <c r="B4" s="3"/>
    </row>
    <row r="5" spans="1:13" ht="16.5" customHeight="1">
      <c r="A5" s="68" t="s">
        <v>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5" t="s">
        <v>6</v>
      </c>
    </row>
    <row r="6" spans="1:13" ht="31.5" customHeight="1">
      <c r="A6" s="70" t="s">
        <v>7</v>
      </c>
      <c r="B6" s="71"/>
      <c r="C6" s="70" t="s">
        <v>8</v>
      </c>
      <c r="D6" s="71"/>
      <c r="E6" s="70" t="s">
        <v>9</v>
      </c>
      <c r="F6" s="71"/>
      <c r="G6" s="70" t="s">
        <v>10</v>
      </c>
      <c r="H6" s="71"/>
      <c r="I6" s="70" t="s">
        <v>11</v>
      </c>
      <c r="J6" s="71"/>
      <c r="K6" s="70" t="s">
        <v>12</v>
      </c>
      <c r="L6" s="71"/>
      <c r="M6" s="6"/>
    </row>
    <row r="7" spans="1:13" ht="15">
      <c r="A7" s="68" t="s">
        <v>97</v>
      </c>
      <c r="B7" s="74"/>
      <c r="C7" s="7" t="s">
        <v>13</v>
      </c>
      <c r="D7" s="7" t="s">
        <v>14</v>
      </c>
      <c r="E7" s="7" t="s">
        <v>13</v>
      </c>
      <c r="F7" s="7" t="s">
        <v>14</v>
      </c>
      <c r="G7" s="7" t="s">
        <v>13</v>
      </c>
      <c r="H7" s="7" t="s">
        <v>14</v>
      </c>
      <c r="I7" s="7" t="s">
        <v>13</v>
      </c>
      <c r="J7" s="7" t="s">
        <v>14</v>
      </c>
      <c r="K7" s="7" t="s">
        <v>13</v>
      </c>
      <c r="L7" s="7" t="s">
        <v>14</v>
      </c>
      <c r="M7" s="6"/>
    </row>
    <row r="8" spans="1:13" ht="15">
      <c r="A8" s="8">
        <v>1</v>
      </c>
      <c r="B8" s="9" t="s">
        <v>15</v>
      </c>
      <c r="C8" s="10">
        <v>120</v>
      </c>
      <c r="D8" s="10">
        <v>100</v>
      </c>
      <c r="E8" s="11">
        <v>3.5</v>
      </c>
      <c r="F8" s="11">
        <v>3.21</v>
      </c>
      <c r="G8" s="11">
        <v>5.37</v>
      </c>
      <c r="H8" s="11">
        <v>5.01</v>
      </c>
      <c r="I8" s="11">
        <v>2.8</v>
      </c>
      <c r="J8" s="11">
        <v>2.46</v>
      </c>
      <c r="K8" s="11">
        <v>157.72</v>
      </c>
      <c r="L8" s="11">
        <v>141.89</v>
      </c>
      <c r="M8" s="12">
        <v>268</v>
      </c>
    </row>
    <row r="9" spans="1:13" ht="15">
      <c r="A9" s="8">
        <v>2</v>
      </c>
      <c r="B9" s="13" t="s">
        <v>77</v>
      </c>
      <c r="C9" s="10">
        <v>50</v>
      </c>
      <c r="D9" s="10">
        <v>40</v>
      </c>
      <c r="E9" s="14">
        <v>0.35</v>
      </c>
      <c r="F9" s="14">
        <v>0.28</v>
      </c>
      <c r="G9" s="14">
        <v>0.05</v>
      </c>
      <c r="H9" s="14">
        <v>0.04</v>
      </c>
      <c r="I9" s="14">
        <v>0.95</v>
      </c>
      <c r="J9" s="14">
        <v>0.76</v>
      </c>
      <c r="K9" s="14">
        <v>6</v>
      </c>
      <c r="L9" s="14">
        <v>4.8</v>
      </c>
      <c r="M9" s="12">
        <v>148</v>
      </c>
    </row>
    <row r="10" spans="1:13" ht="15">
      <c r="A10" s="8">
        <v>3</v>
      </c>
      <c r="B10" s="9" t="s">
        <v>16</v>
      </c>
      <c r="C10" s="10">
        <v>35</v>
      </c>
      <c r="D10" s="10">
        <v>30</v>
      </c>
      <c r="E10" s="10">
        <v>2.98</v>
      </c>
      <c r="F10" s="10">
        <v>2.55</v>
      </c>
      <c r="G10" s="10">
        <v>1.16</v>
      </c>
      <c r="H10" s="10">
        <v>0.99</v>
      </c>
      <c r="I10" s="10">
        <v>14.88</v>
      </c>
      <c r="J10" s="10">
        <v>12.75</v>
      </c>
      <c r="K10" s="10">
        <v>84.7</v>
      </c>
      <c r="L10" s="10">
        <v>72.6</v>
      </c>
      <c r="M10" s="12">
        <v>573</v>
      </c>
    </row>
    <row r="11" spans="1:13" ht="15">
      <c r="A11" s="8">
        <v>4</v>
      </c>
      <c r="B11" s="9" t="s">
        <v>64</v>
      </c>
      <c r="C11" s="10">
        <v>5</v>
      </c>
      <c r="D11" s="10">
        <v>5</v>
      </c>
      <c r="E11" s="14">
        <v>0.03</v>
      </c>
      <c r="F11" s="14">
        <v>0.03</v>
      </c>
      <c r="G11" s="14">
        <v>3.63</v>
      </c>
      <c r="H11" s="14">
        <v>3.63</v>
      </c>
      <c r="I11" s="14">
        <v>0.04</v>
      </c>
      <c r="J11" s="14">
        <v>0.04</v>
      </c>
      <c r="K11" s="14">
        <v>37.4</v>
      </c>
      <c r="L11" s="14">
        <v>37.4</v>
      </c>
      <c r="M11" s="12">
        <v>79</v>
      </c>
    </row>
    <row r="12" spans="1:13" ht="15">
      <c r="A12" s="8">
        <v>5</v>
      </c>
      <c r="B12" s="9" t="s">
        <v>65</v>
      </c>
      <c r="C12" s="10">
        <v>13</v>
      </c>
      <c r="D12" s="10">
        <v>9</v>
      </c>
      <c r="E12" s="14">
        <v>3.13</v>
      </c>
      <c r="F12" s="14">
        <v>2.17</v>
      </c>
      <c r="G12" s="14">
        <v>3.84</v>
      </c>
      <c r="H12" s="14">
        <v>2.66</v>
      </c>
      <c r="I12" s="14">
        <v>0.04</v>
      </c>
      <c r="J12" s="14">
        <v>0.03</v>
      </c>
      <c r="K12" s="14">
        <v>47.19</v>
      </c>
      <c r="L12" s="14">
        <v>32.67</v>
      </c>
      <c r="M12" s="12">
        <v>75</v>
      </c>
    </row>
    <row r="13" spans="1:13" ht="15">
      <c r="A13" s="8">
        <v>6</v>
      </c>
      <c r="B13" s="9" t="s">
        <v>17</v>
      </c>
      <c r="C13" s="10">
        <v>200</v>
      </c>
      <c r="D13" s="10">
        <v>180</v>
      </c>
      <c r="E13" s="14">
        <v>0.12</v>
      </c>
      <c r="F13" s="14">
        <v>0.1</v>
      </c>
      <c r="G13" s="14">
        <v>0.03</v>
      </c>
      <c r="H13" s="14">
        <v>0.03</v>
      </c>
      <c r="I13" s="14">
        <v>8.02</v>
      </c>
      <c r="J13" s="14">
        <v>7.02</v>
      </c>
      <c r="K13" s="14">
        <v>28.03</v>
      </c>
      <c r="L13" s="14">
        <v>24.49</v>
      </c>
      <c r="M13" s="12">
        <v>457</v>
      </c>
    </row>
    <row r="14" spans="1:13" ht="15">
      <c r="A14" s="7"/>
      <c r="B14" s="15" t="s">
        <v>18</v>
      </c>
      <c r="C14" s="15">
        <f aca="true" t="shared" si="0" ref="C14:L14">SUM(C8:C13)</f>
        <v>423</v>
      </c>
      <c r="D14" s="15">
        <f t="shared" si="0"/>
        <v>364</v>
      </c>
      <c r="E14" s="16">
        <f t="shared" si="0"/>
        <v>10.11</v>
      </c>
      <c r="F14" s="16">
        <f t="shared" si="0"/>
        <v>8.34</v>
      </c>
      <c r="G14" s="16">
        <f t="shared" si="0"/>
        <v>14.08</v>
      </c>
      <c r="H14" s="16">
        <f t="shared" si="0"/>
        <v>12.36</v>
      </c>
      <c r="I14" s="16">
        <f t="shared" si="0"/>
        <v>26.73</v>
      </c>
      <c r="J14" s="16">
        <f t="shared" si="0"/>
        <v>23.06</v>
      </c>
      <c r="K14" s="16">
        <f t="shared" si="0"/>
        <v>361.03999999999996</v>
      </c>
      <c r="L14" s="16">
        <f t="shared" si="0"/>
        <v>313.85</v>
      </c>
      <c r="M14" s="17"/>
    </row>
    <row r="15" spans="1:13" ht="15">
      <c r="A15" s="68" t="s">
        <v>98</v>
      </c>
      <c r="B15" s="7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7"/>
    </row>
    <row r="16" spans="1:13" ht="15">
      <c r="A16" s="8">
        <v>1</v>
      </c>
      <c r="B16" s="9" t="s">
        <v>19</v>
      </c>
      <c r="C16" s="10">
        <v>180</v>
      </c>
      <c r="D16" s="10">
        <v>180</v>
      </c>
      <c r="E16" s="18">
        <v>0.9</v>
      </c>
      <c r="F16" s="18">
        <v>0.9</v>
      </c>
      <c r="G16" s="18">
        <v>0.18</v>
      </c>
      <c r="H16" s="18">
        <v>0.18</v>
      </c>
      <c r="I16" s="18">
        <v>18</v>
      </c>
      <c r="J16" s="18">
        <v>18</v>
      </c>
      <c r="K16" s="18">
        <v>101.93</v>
      </c>
      <c r="L16" s="18">
        <v>101.93</v>
      </c>
      <c r="M16" s="19">
        <v>501</v>
      </c>
    </row>
    <row r="17" spans="1:13" ht="15">
      <c r="A17" s="7"/>
      <c r="B17" s="15" t="s">
        <v>18</v>
      </c>
      <c r="C17" s="15">
        <f aca="true" t="shared" si="1" ref="C17:L17">SUM(C16)</f>
        <v>180</v>
      </c>
      <c r="D17" s="15">
        <f t="shared" si="1"/>
        <v>180</v>
      </c>
      <c r="E17" s="20">
        <f t="shared" si="1"/>
        <v>0.9</v>
      </c>
      <c r="F17" s="20">
        <f t="shared" si="1"/>
        <v>0.9</v>
      </c>
      <c r="G17" s="20">
        <f t="shared" si="1"/>
        <v>0.18</v>
      </c>
      <c r="H17" s="20">
        <f t="shared" si="1"/>
        <v>0.18</v>
      </c>
      <c r="I17" s="20">
        <f t="shared" si="1"/>
        <v>18</v>
      </c>
      <c r="J17" s="20">
        <f t="shared" si="1"/>
        <v>18</v>
      </c>
      <c r="K17" s="20">
        <f t="shared" si="1"/>
        <v>101.93</v>
      </c>
      <c r="L17" s="20">
        <f t="shared" si="1"/>
        <v>101.93</v>
      </c>
      <c r="M17" s="17"/>
    </row>
    <row r="18" spans="1:13" ht="15">
      <c r="A18" s="68" t="s">
        <v>99</v>
      </c>
      <c r="B18" s="7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</row>
    <row r="19" spans="1:13" ht="15.75" thickBot="1">
      <c r="A19" s="21">
        <v>1</v>
      </c>
      <c r="B19" s="22" t="s">
        <v>20</v>
      </c>
      <c r="C19" s="23">
        <v>200</v>
      </c>
      <c r="D19" s="23">
        <v>150</v>
      </c>
      <c r="E19" s="14">
        <v>5.03</v>
      </c>
      <c r="F19" s="14">
        <v>3.96</v>
      </c>
      <c r="G19" s="14">
        <v>3.67</v>
      </c>
      <c r="H19" s="14">
        <v>2.85</v>
      </c>
      <c r="I19" s="14">
        <v>19.21</v>
      </c>
      <c r="J19" s="14">
        <v>17.95</v>
      </c>
      <c r="K19" s="14">
        <v>130.74</v>
      </c>
      <c r="L19" s="14">
        <v>95.74</v>
      </c>
      <c r="M19" s="12">
        <v>113</v>
      </c>
    </row>
    <row r="20" spans="1:13" ht="15.75" thickBot="1">
      <c r="A20" s="8">
        <v>2</v>
      </c>
      <c r="B20" s="9" t="s">
        <v>42</v>
      </c>
      <c r="C20" s="10">
        <v>80</v>
      </c>
      <c r="D20" s="10">
        <v>60</v>
      </c>
      <c r="E20" s="11">
        <v>10.01</v>
      </c>
      <c r="F20" s="11">
        <v>9.98</v>
      </c>
      <c r="G20" s="11">
        <v>14.6</v>
      </c>
      <c r="H20" s="11">
        <v>12.94</v>
      </c>
      <c r="I20" s="11">
        <v>13.43</v>
      </c>
      <c r="J20" s="11">
        <v>12.45</v>
      </c>
      <c r="K20" s="11">
        <v>211.37</v>
      </c>
      <c r="L20" s="11">
        <v>179.57</v>
      </c>
      <c r="M20" s="12">
        <v>339</v>
      </c>
    </row>
    <row r="21" spans="1:13" ht="16.5" customHeight="1" thickBot="1">
      <c r="A21" s="5">
        <v>3</v>
      </c>
      <c r="B21" s="24" t="s">
        <v>21</v>
      </c>
      <c r="C21" s="25">
        <v>130</v>
      </c>
      <c r="D21" s="25">
        <v>110</v>
      </c>
      <c r="E21" s="18">
        <v>5.88</v>
      </c>
      <c r="F21" s="18">
        <v>4.57</v>
      </c>
      <c r="G21" s="18">
        <v>4.76</v>
      </c>
      <c r="H21" s="18">
        <v>3.78</v>
      </c>
      <c r="I21" s="18">
        <v>29.29</v>
      </c>
      <c r="J21" s="18">
        <v>27.78</v>
      </c>
      <c r="K21" s="18">
        <v>194.9</v>
      </c>
      <c r="L21" s="18">
        <v>172.42</v>
      </c>
      <c r="M21" s="19">
        <v>256</v>
      </c>
    </row>
    <row r="22" spans="1:13" ht="15.75" thickBot="1">
      <c r="A22" s="5">
        <v>4</v>
      </c>
      <c r="B22" s="25" t="s">
        <v>77</v>
      </c>
      <c r="C22" s="18">
        <v>50</v>
      </c>
      <c r="D22" s="18">
        <v>40</v>
      </c>
      <c r="E22" s="25">
        <v>0.55</v>
      </c>
      <c r="F22" s="25">
        <v>0.44</v>
      </c>
      <c r="G22" s="25">
        <v>0.1</v>
      </c>
      <c r="H22" s="25">
        <v>0.08</v>
      </c>
      <c r="I22" s="25">
        <v>1.9</v>
      </c>
      <c r="J22" s="25">
        <v>1.52</v>
      </c>
      <c r="K22" s="25">
        <v>11</v>
      </c>
      <c r="L22" s="25">
        <v>8.8</v>
      </c>
      <c r="M22" s="19">
        <v>148</v>
      </c>
    </row>
    <row r="23" spans="1:13" ht="15.75" thickBot="1">
      <c r="A23" s="8">
        <v>5</v>
      </c>
      <c r="B23" s="10" t="s">
        <v>22</v>
      </c>
      <c r="C23" s="10">
        <v>50</v>
      </c>
      <c r="D23" s="10">
        <v>40</v>
      </c>
      <c r="E23" s="18">
        <v>4.05</v>
      </c>
      <c r="F23" s="18">
        <v>3.24</v>
      </c>
      <c r="G23" s="18">
        <v>0.5</v>
      </c>
      <c r="H23" s="18">
        <v>0.4</v>
      </c>
      <c r="I23" s="18">
        <v>24.4</v>
      </c>
      <c r="J23" s="18">
        <v>19.52</v>
      </c>
      <c r="K23" s="18">
        <v>121</v>
      </c>
      <c r="L23" s="18">
        <v>96.8</v>
      </c>
      <c r="M23" s="19">
        <v>574</v>
      </c>
    </row>
    <row r="24" spans="1:13" ht="15">
      <c r="A24" s="8">
        <v>6</v>
      </c>
      <c r="B24" s="10" t="s">
        <v>23</v>
      </c>
      <c r="C24" s="10">
        <v>180</v>
      </c>
      <c r="D24" s="10">
        <v>150</v>
      </c>
      <c r="E24" s="18">
        <v>0.26</v>
      </c>
      <c r="F24" s="18">
        <v>0.22</v>
      </c>
      <c r="G24" s="18">
        <v>0.01</v>
      </c>
      <c r="H24" s="18">
        <v>0.01</v>
      </c>
      <c r="I24" s="18">
        <v>14.07</v>
      </c>
      <c r="J24" s="18">
        <v>11.89</v>
      </c>
      <c r="K24" s="18">
        <v>57.81</v>
      </c>
      <c r="L24" s="18">
        <v>48.74</v>
      </c>
      <c r="M24" s="19">
        <v>495</v>
      </c>
    </row>
    <row r="25" spans="1:13" ht="15">
      <c r="A25" s="7"/>
      <c r="B25" s="15" t="s">
        <v>18</v>
      </c>
      <c r="C25" s="15">
        <f aca="true" t="shared" si="2" ref="C25:L25">SUM(C19:C24)</f>
        <v>690</v>
      </c>
      <c r="D25" s="15">
        <f t="shared" si="2"/>
        <v>550</v>
      </c>
      <c r="E25" s="16">
        <f t="shared" si="2"/>
        <v>25.78</v>
      </c>
      <c r="F25" s="16">
        <f t="shared" si="2"/>
        <v>22.410000000000004</v>
      </c>
      <c r="G25" s="16">
        <f t="shared" si="2"/>
        <v>23.640000000000004</v>
      </c>
      <c r="H25" s="16">
        <f t="shared" si="2"/>
        <v>20.06</v>
      </c>
      <c r="I25" s="16">
        <f t="shared" si="2"/>
        <v>102.29999999999998</v>
      </c>
      <c r="J25" s="16">
        <f t="shared" si="2"/>
        <v>91.11</v>
      </c>
      <c r="K25" s="16">
        <f t="shared" si="2"/>
        <v>726.8199999999999</v>
      </c>
      <c r="L25" s="16">
        <f t="shared" si="2"/>
        <v>602.07</v>
      </c>
      <c r="M25" s="17"/>
    </row>
    <row r="26" spans="1:13" ht="15">
      <c r="A26" s="68" t="s">
        <v>100</v>
      </c>
      <c r="B26" s="75"/>
      <c r="C26" s="15"/>
      <c r="D26" s="15"/>
      <c r="E26" s="20"/>
      <c r="F26" s="20"/>
      <c r="G26" s="20"/>
      <c r="H26" s="20"/>
      <c r="I26" s="20"/>
      <c r="J26" s="20"/>
      <c r="K26" s="15"/>
      <c r="L26" s="15"/>
      <c r="M26" s="17"/>
    </row>
    <row r="27" spans="1:13" ht="15">
      <c r="A27" s="5">
        <v>1</v>
      </c>
      <c r="B27" s="26" t="s">
        <v>56</v>
      </c>
      <c r="C27" s="18">
        <v>70</v>
      </c>
      <c r="D27" s="18">
        <v>60</v>
      </c>
      <c r="E27" s="11">
        <v>6.21</v>
      </c>
      <c r="F27" s="11">
        <v>5.39</v>
      </c>
      <c r="G27" s="11">
        <v>9.15</v>
      </c>
      <c r="H27" s="11">
        <v>8.28</v>
      </c>
      <c r="I27" s="11">
        <v>30.5</v>
      </c>
      <c r="J27" s="11">
        <v>28.56</v>
      </c>
      <c r="K27" s="11">
        <v>196.37</v>
      </c>
      <c r="L27" s="11">
        <v>150.86</v>
      </c>
      <c r="M27" s="19">
        <v>543</v>
      </c>
    </row>
    <row r="28" spans="1:13" ht="15">
      <c r="A28" s="5">
        <v>2</v>
      </c>
      <c r="B28" s="25" t="s">
        <v>24</v>
      </c>
      <c r="C28" s="25">
        <v>180</v>
      </c>
      <c r="D28" s="25">
        <v>150</v>
      </c>
      <c r="E28" s="11">
        <v>5.04</v>
      </c>
      <c r="F28" s="11">
        <v>4.2</v>
      </c>
      <c r="G28" s="11">
        <v>4.5</v>
      </c>
      <c r="H28" s="11">
        <v>3.75</v>
      </c>
      <c r="I28" s="11">
        <v>7.2</v>
      </c>
      <c r="J28" s="11">
        <v>6</v>
      </c>
      <c r="K28" s="11">
        <v>95.4</v>
      </c>
      <c r="L28" s="11">
        <v>79.5</v>
      </c>
      <c r="M28" s="19">
        <v>470</v>
      </c>
    </row>
    <row r="29" spans="1:13" ht="16.5" customHeight="1">
      <c r="A29" s="76" t="s">
        <v>18</v>
      </c>
      <c r="B29" s="77"/>
      <c r="C29" s="15">
        <f aca="true" t="shared" si="3" ref="C29:L29">SUM(C27:C28)</f>
        <v>250</v>
      </c>
      <c r="D29" s="15">
        <f t="shared" si="3"/>
        <v>210</v>
      </c>
      <c r="E29" s="16">
        <f t="shared" si="3"/>
        <v>11.25</v>
      </c>
      <c r="F29" s="16">
        <f t="shared" si="3"/>
        <v>9.59</v>
      </c>
      <c r="G29" s="16">
        <f t="shared" si="3"/>
        <v>13.65</v>
      </c>
      <c r="H29" s="16">
        <f t="shared" si="3"/>
        <v>12.03</v>
      </c>
      <c r="I29" s="16">
        <f t="shared" si="3"/>
        <v>37.7</v>
      </c>
      <c r="J29" s="16">
        <f t="shared" si="3"/>
        <v>34.56</v>
      </c>
      <c r="K29" s="16">
        <f t="shared" si="3"/>
        <v>291.77</v>
      </c>
      <c r="L29" s="16">
        <f t="shared" si="3"/>
        <v>230.36</v>
      </c>
      <c r="M29" s="17"/>
    </row>
    <row r="30" spans="1:13" ht="15">
      <c r="A30" s="68" t="s">
        <v>101</v>
      </c>
      <c r="B30" s="7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7"/>
    </row>
    <row r="31" spans="1:13" ht="15">
      <c r="A31" s="8">
        <v>1</v>
      </c>
      <c r="B31" s="10" t="s">
        <v>80</v>
      </c>
      <c r="C31" s="10">
        <v>150</v>
      </c>
      <c r="D31" s="10">
        <v>130</v>
      </c>
      <c r="E31" s="18">
        <v>5.37</v>
      </c>
      <c r="F31" s="18">
        <v>5.05</v>
      </c>
      <c r="G31" s="18">
        <v>12.4</v>
      </c>
      <c r="H31" s="18">
        <v>10.7</v>
      </c>
      <c r="I31" s="18">
        <v>37.2</v>
      </c>
      <c r="J31" s="18">
        <v>21.3</v>
      </c>
      <c r="K31" s="18">
        <v>253</v>
      </c>
      <c r="L31" s="18">
        <v>220</v>
      </c>
      <c r="M31" s="19">
        <v>177</v>
      </c>
    </row>
    <row r="32" spans="1:13" ht="15">
      <c r="A32" s="5">
        <v>2</v>
      </c>
      <c r="B32" s="24" t="s">
        <v>16</v>
      </c>
      <c r="C32" s="25">
        <v>30</v>
      </c>
      <c r="D32" s="27">
        <v>20</v>
      </c>
      <c r="E32" s="10">
        <v>2.55</v>
      </c>
      <c r="F32" s="10">
        <v>1.7</v>
      </c>
      <c r="G32" s="10">
        <v>0.99</v>
      </c>
      <c r="H32" s="10">
        <v>0.66</v>
      </c>
      <c r="I32" s="10">
        <v>12.75</v>
      </c>
      <c r="J32" s="10">
        <v>8.5</v>
      </c>
      <c r="K32" s="10">
        <v>72.6</v>
      </c>
      <c r="L32" s="10">
        <v>48.4</v>
      </c>
      <c r="M32" s="19">
        <v>573</v>
      </c>
    </row>
    <row r="33" spans="1:13" ht="15">
      <c r="A33" s="8">
        <v>3</v>
      </c>
      <c r="B33" s="10" t="s">
        <v>25</v>
      </c>
      <c r="C33" s="10">
        <v>100</v>
      </c>
      <c r="D33" s="10">
        <v>95</v>
      </c>
      <c r="E33" s="18">
        <v>0.26</v>
      </c>
      <c r="F33" s="18">
        <v>0.25</v>
      </c>
      <c r="G33" s="18">
        <v>0.17</v>
      </c>
      <c r="H33" s="18">
        <v>0.16</v>
      </c>
      <c r="I33" s="18">
        <v>11.47</v>
      </c>
      <c r="J33" s="18">
        <v>10.9</v>
      </c>
      <c r="K33" s="18">
        <v>52</v>
      </c>
      <c r="L33" s="18">
        <v>49.4</v>
      </c>
      <c r="M33" s="19">
        <v>82</v>
      </c>
    </row>
    <row r="34" spans="1:13" ht="15">
      <c r="A34" s="5">
        <v>4</v>
      </c>
      <c r="B34" s="25" t="s">
        <v>34</v>
      </c>
      <c r="C34" s="18">
        <v>200</v>
      </c>
      <c r="D34" s="18">
        <v>180</v>
      </c>
      <c r="E34" s="25">
        <v>2.94</v>
      </c>
      <c r="F34" s="25">
        <v>2.64</v>
      </c>
      <c r="G34" s="25">
        <v>2.62</v>
      </c>
      <c r="H34" s="25">
        <v>2.35</v>
      </c>
      <c r="I34" s="25">
        <v>14.39</v>
      </c>
      <c r="J34" s="25">
        <v>12.64</v>
      </c>
      <c r="K34" s="25">
        <v>87.21</v>
      </c>
      <c r="L34" s="25">
        <v>77.27</v>
      </c>
      <c r="M34" s="19">
        <v>465</v>
      </c>
    </row>
    <row r="35" spans="1:13" ht="15">
      <c r="A35" s="7"/>
      <c r="B35" s="15" t="s">
        <v>18</v>
      </c>
      <c r="C35" s="15">
        <f aca="true" t="shared" si="4" ref="C35:L35">SUM(C31:C34)</f>
        <v>480</v>
      </c>
      <c r="D35" s="15">
        <f t="shared" si="4"/>
        <v>425</v>
      </c>
      <c r="E35" s="15">
        <f t="shared" si="4"/>
        <v>11.12</v>
      </c>
      <c r="F35" s="15">
        <f t="shared" si="4"/>
        <v>9.64</v>
      </c>
      <c r="G35" s="15">
        <f t="shared" si="4"/>
        <v>16.18</v>
      </c>
      <c r="H35" s="15">
        <f t="shared" si="4"/>
        <v>13.87</v>
      </c>
      <c r="I35" s="15">
        <f t="shared" si="4"/>
        <v>75.81</v>
      </c>
      <c r="J35" s="15">
        <f t="shared" si="4"/>
        <v>53.34</v>
      </c>
      <c r="K35" s="15">
        <f t="shared" si="4"/>
        <v>464.81</v>
      </c>
      <c r="L35" s="15">
        <f t="shared" si="4"/>
        <v>395.06999999999994</v>
      </c>
      <c r="M35" s="17"/>
    </row>
    <row r="36" spans="1:13" ht="23.25" customHeight="1">
      <c r="A36" s="72" t="s">
        <v>27</v>
      </c>
      <c r="B36" s="73"/>
      <c r="C36" s="28">
        <f aca="true" t="shared" si="5" ref="C36:L36">SUM(C14+C17+C25+C29+C35)</f>
        <v>2023</v>
      </c>
      <c r="D36" s="28">
        <f t="shared" si="5"/>
        <v>1729</v>
      </c>
      <c r="E36" s="28">
        <f t="shared" si="5"/>
        <v>59.16</v>
      </c>
      <c r="F36" s="28">
        <f t="shared" si="5"/>
        <v>50.88000000000001</v>
      </c>
      <c r="G36" s="28">
        <f t="shared" si="5"/>
        <v>67.73</v>
      </c>
      <c r="H36" s="28">
        <f t="shared" si="5"/>
        <v>58.49999999999999</v>
      </c>
      <c r="I36" s="28">
        <f t="shared" si="5"/>
        <v>260.53999999999996</v>
      </c>
      <c r="J36" s="28">
        <f t="shared" si="5"/>
        <v>220.07000000000002</v>
      </c>
      <c r="K36" s="29">
        <f t="shared" si="5"/>
        <v>1946.37</v>
      </c>
      <c r="L36" s="28">
        <f t="shared" si="5"/>
        <v>1643.28</v>
      </c>
      <c r="M36" s="17"/>
    </row>
    <row r="37" spans="3:13" ht="14.2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3:13" ht="14.25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3:13" ht="14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3:13" ht="14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3:13" ht="14.25">
      <c r="C41" s="30"/>
      <c r="D41" s="30"/>
      <c r="E41" s="31"/>
      <c r="F41" s="31"/>
      <c r="G41" s="31"/>
      <c r="H41" s="31"/>
      <c r="I41" s="31"/>
      <c r="J41" s="30"/>
      <c r="K41" s="30"/>
      <c r="L41" s="30"/>
      <c r="M41" s="30"/>
    </row>
    <row r="42" spans="3:13" ht="14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3:13" ht="14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3:13" ht="14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6:B36"/>
    <mergeCell ref="A7:B7"/>
    <mergeCell ref="A15:B15"/>
    <mergeCell ref="A18:B18"/>
    <mergeCell ref="A26:B26"/>
    <mergeCell ref="A29:B29"/>
    <mergeCell ref="A30:B30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Layout" workbookViewId="0" topLeftCell="A22">
      <selection activeCell="B20" sqref="B20"/>
    </sheetView>
  </sheetViews>
  <sheetFormatPr defaultColWidth="9.00390625" defaultRowHeight="15"/>
  <cols>
    <col min="1" max="1" width="7.7109375" style="4" customWidth="1"/>
    <col min="2" max="2" width="44.57421875" style="4" customWidth="1"/>
    <col min="3" max="13" width="10.7109375" style="4" customWidth="1"/>
    <col min="14" max="16384" width="9.00390625" style="4" customWidth="1"/>
  </cols>
  <sheetData>
    <row r="1" spans="1:13" ht="15">
      <c r="A1" s="2" t="s">
        <v>71</v>
      </c>
      <c r="B1" s="3"/>
      <c r="M1" s="4" t="s">
        <v>112</v>
      </c>
    </row>
    <row r="2" spans="1:2" ht="15">
      <c r="A2" s="31" t="s">
        <v>28</v>
      </c>
      <c r="B2" s="3"/>
    </row>
    <row r="3" spans="1:2" ht="15">
      <c r="A3" s="31" t="s">
        <v>3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2.25" customHeight="1" thickBot="1">
      <c r="A6" s="78" t="s">
        <v>7</v>
      </c>
      <c r="B6" s="79"/>
      <c r="C6" s="78" t="s">
        <v>8</v>
      </c>
      <c r="D6" s="79"/>
      <c r="E6" s="78" t="s">
        <v>9</v>
      </c>
      <c r="F6" s="79"/>
      <c r="G6" s="78" t="s">
        <v>10</v>
      </c>
      <c r="H6" s="79"/>
      <c r="I6" s="78" t="s">
        <v>11</v>
      </c>
      <c r="J6" s="79"/>
      <c r="K6" s="78" t="s">
        <v>12</v>
      </c>
      <c r="L6" s="79"/>
      <c r="M6" s="5"/>
    </row>
    <row r="7" spans="1:13" ht="15.75" customHeight="1" thickBot="1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3" ht="15.75" thickBot="1">
      <c r="A8" s="8">
        <v>1</v>
      </c>
      <c r="B8" s="9" t="s">
        <v>29</v>
      </c>
      <c r="C8" s="14">
        <v>200</v>
      </c>
      <c r="D8" s="14">
        <v>150</v>
      </c>
      <c r="E8" s="10">
        <v>5.21</v>
      </c>
      <c r="F8" s="10">
        <v>4.33</v>
      </c>
      <c r="G8" s="10">
        <v>4.98</v>
      </c>
      <c r="H8" s="10">
        <v>4.48</v>
      </c>
      <c r="I8" s="10">
        <v>18.75</v>
      </c>
      <c r="J8" s="10">
        <v>14.28</v>
      </c>
      <c r="K8" s="10">
        <v>209.82</v>
      </c>
      <c r="L8" s="10">
        <v>164.71</v>
      </c>
      <c r="M8" s="12">
        <v>140</v>
      </c>
    </row>
    <row r="9" spans="1:13" ht="15">
      <c r="A9" s="5">
        <v>2</v>
      </c>
      <c r="B9" s="25" t="s">
        <v>16</v>
      </c>
      <c r="C9" s="14">
        <v>40</v>
      </c>
      <c r="D9" s="14">
        <v>30</v>
      </c>
      <c r="E9" s="33">
        <v>3.4</v>
      </c>
      <c r="F9" s="33">
        <v>2.55</v>
      </c>
      <c r="G9" s="33">
        <v>1.32</v>
      </c>
      <c r="H9" s="33">
        <v>0.99</v>
      </c>
      <c r="I9" s="33">
        <v>17</v>
      </c>
      <c r="J9" s="33">
        <v>12.75</v>
      </c>
      <c r="K9" s="33">
        <v>96.8</v>
      </c>
      <c r="L9" s="33">
        <v>72.6</v>
      </c>
      <c r="M9" s="12">
        <v>573</v>
      </c>
    </row>
    <row r="10" spans="1:13" ht="15">
      <c r="A10" s="5">
        <v>3</v>
      </c>
      <c r="B10" s="9" t="s">
        <v>64</v>
      </c>
      <c r="C10" s="14">
        <v>5</v>
      </c>
      <c r="D10" s="14">
        <v>5</v>
      </c>
      <c r="E10" s="33">
        <v>0.03</v>
      </c>
      <c r="F10" s="33">
        <v>0.03</v>
      </c>
      <c r="G10" s="33">
        <v>3.63</v>
      </c>
      <c r="H10" s="33">
        <v>3.63</v>
      </c>
      <c r="I10" s="33">
        <v>0.04</v>
      </c>
      <c r="J10" s="33">
        <v>0.04</v>
      </c>
      <c r="K10" s="33">
        <v>37.4</v>
      </c>
      <c r="L10" s="33">
        <v>37.4</v>
      </c>
      <c r="M10" s="12">
        <v>79</v>
      </c>
    </row>
    <row r="11" spans="1:13" ht="15">
      <c r="A11" s="8">
        <v>4</v>
      </c>
      <c r="B11" s="10" t="s">
        <v>45</v>
      </c>
      <c r="C11" s="10">
        <v>49</v>
      </c>
      <c r="D11" s="10">
        <v>49</v>
      </c>
      <c r="E11" s="25">
        <v>6.22</v>
      </c>
      <c r="F11" s="25">
        <v>6.22</v>
      </c>
      <c r="G11" s="25">
        <v>5.68</v>
      </c>
      <c r="H11" s="25">
        <v>5.68</v>
      </c>
      <c r="I11" s="25">
        <v>0.34</v>
      </c>
      <c r="J11" s="25">
        <v>0.34</v>
      </c>
      <c r="K11" s="25">
        <v>21.63</v>
      </c>
      <c r="L11" s="25">
        <v>21.63</v>
      </c>
      <c r="M11" s="12">
        <v>267</v>
      </c>
    </row>
    <row r="12" spans="1:13" ht="15">
      <c r="A12" s="5">
        <v>5</v>
      </c>
      <c r="B12" s="25" t="s">
        <v>17</v>
      </c>
      <c r="C12" s="14">
        <v>200</v>
      </c>
      <c r="D12" s="14">
        <v>180</v>
      </c>
      <c r="E12" s="33">
        <v>0.12</v>
      </c>
      <c r="F12" s="33">
        <v>0.1</v>
      </c>
      <c r="G12" s="33">
        <v>0.03</v>
      </c>
      <c r="H12" s="33">
        <v>0.03</v>
      </c>
      <c r="I12" s="33">
        <v>8.02</v>
      </c>
      <c r="J12" s="33">
        <v>7.02</v>
      </c>
      <c r="K12" s="33">
        <v>28.03</v>
      </c>
      <c r="L12" s="33">
        <v>24.49</v>
      </c>
      <c r="M12" s="12">
        <v>457</v>
      </c>
    </row>
    <row r="13" spans="1:13" ht="15.75" thickBot="1">
      <c r="A13" s="5"/>
      <c r="B13" s="19" t="s">
        <v>18</v>
      </c>
      <c r="C13" s="19">
        <f aca="true" t="shared" si="0" ref="C13:L13">SUM(C8:C12)</f>
        <v>494</v>
      </c>
      <c r="D13" s="19">
        <f t="shared" si="0"/>
        <v>414</v>
      </c>
      <c r="E13" s="34">
        <f t="shared" si="0"/>
        <v>14.979999999999999</v>
      </c>
      <c r="F13" s="34">
        <f t="shared" si="0"/>
        <v>13.229999999999999</v>
      </c>
      <c r="G13" s="34">
        <f t="shared" si="0"/>
        <v>15.639999999999999</v>
      </c>
      <c r="H13" s="34">
        <f t="shared" si="0"/>
        <v>14.81</v>
      </c>
      <c r="I13" s="34">
        <f t="shared" si="0"/>
        <v>44.150000000000006</v>
      </c>
      <c r="J13" s="34">
        <f t="shared" si="0"/>
        <v>34.43</v>
      </c>
      <c r="K13" s="34">
        <f t="shared" si="0"/>
        <v>393.67999999999995</v>
      </c>
      <c r="L13" s="34">
        <f t="shared" si="0"/>
        <v>320.83</v>
      </c>
      <c r="M13" s="19"/>
    </row>
    <row r="14" spans="1:13" ht="15.75" customHeight="1" thickBot="1">
      <c r="A14" s="68" t="s">
        <v>98</v>
      </c>
      <c r="B14" s="7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.75" thickBot="1">
      <c r="A15" s="8">
        <v>1</v>
      </c>
      <c r="B15" s="9" t="s">
        <v>19</v>
      </c>
      <c r="C15" s="10">
        <v>180</v>
      </c>
      <c r="D15" s="10">
        <v>180</v>
      </c>
      <c r="E15" s="18">
        <v>0.9</v>
      </c>
      <c r="F15" s="18">
        <v>0.9</v>
      </c>
      <c r="G15" s="18">
        <v>0.18</v>
      </c>
      <c r="H15" s="18">
        <v>0.18</v>
      </c>
      <c r="I15" s="18">
        <v>18</v>
      </c>
      <c r="J15" s="18">
        <v>18</v>
      </c>
      <c r="K15" s="18">
        <v>101.93</v>
      </c>
      <c r="L15" s="18">
        <v>101.93</v>
      </c>
      <c r="M15" s="19">
        <v>501</v>
      </c>
    </row>
    <row r="16" spans="1:13" ht="15.75" thickBot="1">
      <c r="A16" s="5"/>
      <c r="B16" s="19" t="s">
        <v>18</v>
      </c>
      <c r="C16" s="19">
        <f aca="true" t="shared" si="1" ref="C16:L16">SUM(C15)</f>
        <v>180</v>
      </c>
      <c r="D16" s="19">
        <f t="shared" si="1"/>
        <v>180</v>
      </c>
      <c r="E16" s="35">
        <f t="shared" si="1"/>
        <v>0.9</v>
      </c>
      <c r="F16" s="35">
        <f t="shared" si="1"/>
        <v>0.9</v>
      </c>
      <c r="G16" s="35">
        <f t="shared" si="1"/>
        <v>0.18</v>
      </c>
      <c r="H16" s="35">
        <f t="shared" si="1"/>
        <v>0.18</v>
      </c>
      <c r="I16" s="35">
        <f t="shared" si="1"/>
        <v>18</v>
      </c>
      <c r="J16" s="35">
        <f t="shared" si="1"/>
        <v>18</v>
      </c>
      <c r="K16" s="35">
        <f t="shared" si="1"/>
        <v>101.93</v>
      </c>
      <c r="L16" s="35">
        <f t="shared" si="1"/>
        <v>101.93</v>
      </c>
      <c r="M16" s="19"/>
    </row>
    <row r="17" spans="1:13" ht="15.75" thickBot="1">
      <c r="A17" s="68" t="s">
        <v>99</v>
      </c>
      <c r="B17" s="7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.75" thickBot="1">
      <c r="A18" s="8">
        <v>1</v>
      </c>
      <c r="B18" s="9" t="s">
        <v>52</v>
      </c>
      <c r="C18" s="10">
        <v>200</v>
      </c>
      <c r="D18" s="10">
        <v>150</v>
      </c>
      <c r="E18" s="18">
        <v>9.84</v>
      </c>
      <c r="F18" s="18">
        <v>9.21</v>
      </c>
      <c r="G18" s="18">
        <v>10.21</v>
      </c>
      <c r="H18" s="18">
        <v>9.85</v>
      </c>
      <c r="I18" s="18">
        <v>15.2</v>
      </c>
      <c r="J18" s="18">
        <v>10.41</v>
      </c>
      <c r="K18" s="18">
        <v>152.46</v>
      </c>
      <c r="L18" s="18">
        <v>118.25</v>
      </c>
      <c r="M18" s="12">
        <v>123</v>
      </c>
    </row>
    <row r="19" spans="1:13" ht="15.75" thickBot="1">
      <c r="A19" s="5">
        <v>2</v>
      </c>
      <c r="B19" s="24" t="s">
        <v>81</v>
      </c>
      <c r="C19" s="18">
        <v>80</v>
      </c>
      <c r="D19" s="18">
        <v>60</v>
      </c>
      <c r="E19" s="11">
        <v>3.6</v>
      </c>
      <c r="F19" s="11">
        <v>2.08</v>
      </c>
      <c r="G19" s="11">
        <v>6.16</v>
      </c>
      <c r="H19" s="11">
        <v>3.62</v>
      </c>
      <c r="I19" s="11">
        <v>18.8</v>
      </c>
      <c r="J19" s="11">
        <v>16.3</v>
      </c>
      <c r="K19" s="11">
        <v>155</v>
      </c>
      <c r="L19" s="11">
        <v>106.4</v>
      </c>
      <c r="M19" s="12">
        <v>359</v>
      </c>
    </row>
    <row r="20" spans="1:13" ht="15.75" thickBot="1">
      <c r="A20" s="5">
        <v>3</v>
      </c>
      <c r="B20" s="24" t="s">
        <v>31</v>
      </c>
      <c r="C20" s="18">
        <v>130</v>
      </c>
      <c r="D20" s="18">
        <v>110</v>
      </c>
      <c r="E20" s="25">
        <v>2.69</v>
      </c>
      <c r="F20" s="25">
        <v>2.4</v>
      </c>
      <c r="G20" s="25">
        <v>4.55</v>
      </c>
      <c r="H20" s="25">
        <v>3.71</v>
      </c>
      <c r="I20" s="25">
        <v>18.1</v>
      </c>
      <c r="J20" s="25">
        <v>16.32</v>
      </c>
      <c r="K20" s="25">
        <v>128.65</v>
      </c>
      <c r="L20" s="25">
        <v>111.91</v>
      </c>
      <c r="M20" s="19">
        <v>377</v>
      </c>
    </row>
    <row r="21" spans="1:13" ht="15.75" thickBot="1">
      <c r="A21" s="8">
        <v>4</v>
      </c>
      <c r="B21" s="10" t="s">
        <v>102</v>
      </c>
      <c r="C21" s="10">
        <v>60</v>
      </c>
      <c r="D21" s="10">
        <v>40</v>
      </c>
      <c r="E21" s="18">
        <v>0.07</v>
      </c>
      <c r="F21" s="18">
        <v>0.05</v>
      </c>
      <c r="G21" s="18">
        <v>2.06</v>
      </c>
      <c r="H21" s="18">
        <v>0.77</v>
      </c>
      <c r="I21" s="18">
        <v>5.05</v>
      </c>
      <c r="J21" s="18">
        <v>4.9</v>
      </c>
      <c r="K21" s="18">
        <v>40.05</v>
      </c>
      <c r="L21" s="18">
        <v>23.7</v>
      </c>
      <c r="M21" s="19">
        <v>156</v>
      </c>
    </row>
    <row r="22" spans="1:13" ht="15.75" thickBot="1">
      <c r="A22" s="5">
        <v>5</v>
      </c>
      <c r="B22" s="25" t="s">
        <v>22</v>
      </c>
      <c r="C22" s="18">
        <v>50</v>
      </c>
      <c r="D22" s="18">
        <v>40</v>
      </c>
      <c r="E22" s="25">
        <v>4.05</v>
      </c>
      <c r="F22" s="25">
        <v>3.24</v>
      </c>
      <c r="G22" s="25">
        <v>0.5</v>
      </c>
      <c r="H22" s="25">
        <v>0.4</v>
      </c>
      <c r="I22" s="18">
        <v>24.4</v>
      </c>
      <c r="J22" s="18">
        <v>19.52</v>
      </c>
      <c r="K22" s="25">
        <v>121</v>
      </c>
      <c r="L22" s="25">
        <v>96.8</v>
      </c>
      <c r="M22" s="12">
        <v>574</v>
      </c>
    </row>
    <row r="23" spans="1:13" ht="15">
      <c r="A23" s="5">
        <v>6</v>
      </c>
      <c r="B23" s="25" t="s">
        <v>23</v>
      </c>
      <c r="C23" s="18">
        <v>180</v>
      </c>
      <c r="D23" s="18">
        <v>150</v>
      </c>
      <c r="E23" s="25">
        <v>0.26</v>
      </c>
      <c r="F23" s="25">
        <v>0.22</v>
      </c>
      <c r="G23" s="25">
        <v>0.01</v>
      </c>
      <c r="H23" s="25">
        <v>0.01</v>
      </c>
      <c r="I23" s="18">
        <v>14.07</v>
      </c>
      <c r="J23" s="18">
        <v>11.89</v>
      </c>
      <c r="K23" s="25">
        <v>57.81</v>
      </c>
      <c r="L23" s="25">
        <v>48.74</v>
      </c>
      <c r="M23" s="12">
        <v>495</v>
      </c>
    </row>
    <row r="24" spans="1:13" ht="15.75" thickBot="1">
      <c r="A24" s="5"/>
      <c r="B24" s="19" t="s">
        <v>18</v>
      </c>
      <c r="C24" s="19">
        <f aca="true" t="shared" si="2" ref="C24:L24">SUM(C18:C23)</f>
        <v>700</v>
      </c>
      <c r="D24" s="19">
        <f t="shared" si="2"/>
        <v>550</v>
      </c>
      <c r="E24" s="34">
        <f t="shared" si="2"/>
        <v>20.51</v>
      </c>
      <c r="F24" s="34">
        <f t="shared" si="2"/>
        <v>17.200000000000003</v>
      </c>
      <c r="G24" s="34">
        <f t="shared" si="2"/>
        <v>23.490000000000002</v>
      </c>
      <c r="H24" s="34">
        <f t="shared" si="2"/>
        <v>18.36</v>
      </c>
      <c r="I24" s="34">
        <f t="shared" si="2"/>
        <v>95.62</v>
      </c>
      <c r="J24" s="34">
        <f t="shared" si="2"/>
        <v>79.34</v>
      </c>
      <c r="K24" s="34">
        <f t="shared" si="2"/>
        <v>654.97</v>
      </c>
      <c r="L24" s="34">
        <f t="shared" si="2"/>
        <v>505.8</v>
      </c>
      <c r="M24" s="19"/>
    </row>
    <row r="25" spans="1:13" ht="15.75" customHeight="1" thickBot="1">
      <c r="A25" s="68" t="s">
        <v>100</v>
      </c>
      <c r="B25" s="75"/>
      <c r="C25" s="19"/>
      <c r="D25" s="19"/>
      <c r="E25" s="35"/>
      <c r="F25" s="35"/>
      <c r="G25" s="35"/>
      <c r="H25" s="35"/>
      <c r="I25" s="35"/>
      <c r="J25" s="35"/>
      <c r="K25" s="19"/>
      <c r="L25" s="19"/>
      <c r="M25" s="19"/>
    </row>
    <row r="26" spans="1:13" ht="15.75" thickBot="1">
      <c r="A26" s="5">
        <v>1</v>
      </c>
      <c r="B26" s="25" t="s">
        <v>32</v>
      </c>
      <c r="C26" s="14">
        <v>50</v>
      </c>
      <c r="D26" s="14">
        <v>20</v>
      </c>
      <c r="E26" s="11">
        <v>3.75</v>
      </c>
      <c r="F26" s="11">
        <v>1.5</v>
      </c>
      <c r="G26" s="11">
        <v>4.9</v>
      </c>
      <c r="H26" s="11">
        <v>1.96</v>
      </c>
      <c r="I26" s="11">
        <v>37.2</v>
      </c>
      <c r="J26" s="11">
        <v>16.13</v>
      </c>
      <c r="K26" s="11">
        <v>208.5</v>
      </c>
      <c r="L26" s="11">
        <v>123.4</v>
      </c>
      <c r="M26" s="12">
        <v>582</v>
      </c>
    </row>
    <row r="27" spans="1:13" ht="15">
      <c r="A27" s="5">
        <v>2</v>
      </c>
      <c r="B27" s="24" t="s">
        <v>24</v>
      </c>
      <c r="C27" s="18">
        <v>200</v>
      </c>
      <c r="D27" s="18">
        <v>180</v>
      </c>
      <c r="E27" s="36">
        <v>5.6</v>
      </c>
      <c r="F27" s="36">
        <v>5.04</v>
      </c>
      <c r="G27" s="36">
        <v>5</v>
      </c>
      <c r="H27" s="36">
        <v>4.5</v>
      </c>
      <c r="I27" s="36">
        <v>8</v>
      </c>
      <c r="J27" s="36">
        <v>7.2</v>
      </c>
      <c r="K27" s="36">
        <v>106</v>
      </c>
      <c r="L27" s="36">
        <v>95.4</v>
      </c>
      <c r="M27" s="19">
        <v>470</v>
      </c>
    </row>
    <row r="28" spans="1:13" ht="15.75" thickBot="1">
      <c r="A28" s="81" t="s">
        <v>18</v>
      </c>
      <c r="B28" s="81"/>
      <c r="C28" s="19">
        <f aca="true" t="shared" si="3" ref="C28:L28">SUM(C26:C27)</f>
        <v>250</v>
      </c>
      <c r="D28" s="19">
        <f t="shared" si="3"/>
        <v>200</v>
      </c>
      <c r="E28" s="34">
        <f t="shared" si="3"/>
        <v>9.35</v>
      </c>
      <c r="F28" s="34">
        <f t="shared" si="3"/>
        <v>6.54</v>
      </c>
      <c r="G28" s="34">
        <f t="shared" si="3"/>
        <v>9.9</v>
      </c>
      <c r="H28" s="34">
        <f t="shared" si="3"/>
        <v>6.46</v>
      </c>
      <c r="I28" s="34">
        <f t="shared" si="3"/>
        <v>45.2</v>
      </c>
      <c r="J28" s="34">
        <f t="shared" si="3"/>
        <v>23.33</v>
      </c>
      <c r="K28" s="34">
        <f t="shared" si="3"/>
        <v>314.5</v>
      </c>
      <c r="L28" s="34">
        <f t="shared" si="3"/>
        <v>218.8</v>
      </c>
      <c r="M28" s="19"/>
    </row>
    <row r="29" spans="1:13" ht="15.75" thickBot="1">
      <c r="A29" s="68" t="s">
        <v>101</v>
      </c>
      <c r="B29" s="7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31.5" thickBot="1">
      <c r="A30" s="5">
        <v>1</v>
      </c>
      <c r="B30" s="25" t="s">
        <v>105</v>
      </c>
      <c r="C30" s="18">
        <v>150</v>
      </c>
      <c r="D30" s="18">
        <v>125</v>
      </c>
      <c r="E30" s="25">
        <v>4.83</v>
      </c>
      <c r="F30" s="25">
        <v>4.05</v>
      </c>
      <c r="G30" s="25">
        <v>14.7</v>
      </c>
      <c r="H30" s="25">
        <v>10.45</v>
      </c>
      <c r="I30" s="25">
        <v>25.46</v>
      </c>
      <c r="J30" s="25">
        <v>17.37</v>
      </c>
      <c r="K30" s="25">
        <v>253.2</v>
      </c>
      <c r="L30" s="25">
        <v>172.5</v>
      </c>
      <c r="M30" s="19" t="s">
        <v>106</v>
      </c>
    </row>
    <row r="31" spans="1:13" ht="15.75" thickBot="1">
      <c r="A31" s="5">
        <v>3</v>
      </c>
      <c r="B31" s="25" t="s">
        <v>16</v>
      </c>
      <c r="C31" s="18">
        <v>40</v>
      </c>
      <c r="D31" s="18">
        <v>30</v>
      </c>
      <c r="E31" s="25">
        <v>3.4</v>
      </c>
      <c r="F31" s="25">
        <v>2.55</v>
      </c>
      <c r="G31" s="25">
        <v>1.32</v>
      </c>
      <c r="H31" s="25">
        <v>0.99</v>
      </c>
      <c r="I31" s="25">
        <v>17</v>
      </c>
      <c r="J31" s="25">
        <v>12.75</v>
      </c>
      <c r="K31" s="25">
        <v>96.8</v>
      </c>
      <c r="L31" s="25">
        <v>72.6</v>
      </c>
      <c r="M31" s="19">
        <v>573</v>
      </c>
    </row>
    <row r="32" spans="1:13" ht="15.75" thickBot="1">
      <c r="A32" s="5">
        <v>4</v>
      </c>
      <c r="B32" s="25" t="s">
        <v>25</v>
      </c>
      <c r="C32" s="18">
        <v>100</v>
      </c>
      <c r="D32" s="18">
        <v>95</v>
      </c>
      <c r="E32" s="25">
        <v>0.26</v>
      </c>
      <c r="F32" s="25">
        <v>0.25</v>
      </c>
      <c r="G32" s="25">
        <v>0.17</v>
      </c>
      <c r="H32" s="25">
        <v>0.16</v>
      </c>
      <c r="I32" s="25">
        <v>11.47</v>
      </c>
      <c r="J32" s="25">
        <v>10.9</v>
      </c>
      <c r="K32" s="25">
        <v>52</v>
      </c>
      <c r="L32" s="25">
        <v>49.4</v>
      </c>
      <c r="M32" s="19">
        <v>82</v>
      </c>
    </row>
    <row r="33" spans="1:13" ht="15.75" thickBot="1">
      <c r="A33" s="8">
        <v>5</v>
      </c>
      <c r="B33" s="10" t="s">
        <v>26</v>
      </c>
      <c r="C33" s="10">
        <v>180</v>
      </c>
      <c r="D33" s="10">
        <v>150</v>
      </c>
      <c r="E33" s="18">
        <v>5.04</v>
      </c>
      <c r="F33" s="18">
        <v>4.2</v>
      </c>
      <c r="G33" s="18">
        <v>4.5</v>
      </c>
      <c r="H33" s="18">
        <v>3.75</v>
      </c>
      <c r="I33" s="18">
        <v>8.46</v>
      </c>
      <c r="J33" s="18">
        <v>7.05</v>
      </c>
      <c r="K33" s="18">
        <v>93.6</v>
      </c>
      <c r="L33" s="18">
        <v>78</v>
      </c>
      <c r="M33" s="19">
        <v>469</v>
      </c>
    </row>
    <row r="34" spans="1:13" ht="15.75" thickBot="1">
      <c r="A34" s="5"/>
      <c r="B34" s="19" t="s">
        <v>18</v>
      </c>
      <c r="C34" s="19">
        <f aca="true" t="shared" si="4" ref="C34:L34">SUM(C30:C33)</f>
        <v>470</v>
      </c>
      <c r="D34" s="19">
        <f t="shared" si="4"/>
        <v>400</v>
      </c>
      <c r="E34" s="19">
        <f t="shared" si="4"/>
        <v>13.530000000000001</v>
      </c>
      <c r="F34" s="19">
        <f t="shared" si="4"/>
        <v>11.05</v>
      </c>
      <c r="G34" s="19">
        <f t="shared" si="4"/>
        <v>20.69</v>
      </c>
      <c r="H34" s="19">
        <f t="shared" si="4"/>
        <v>15.35</v>
      </c>
      <c r="I34" s="19">
        <f t="shared" si="4"/>
        <v>62.39</v>
      </c>
      <c r="J34" s="19">
        <f t="shared" si="4"/>
        <v>48.07</v>
      </c>
      <c r="K34" s="19">
        <f t="shared" si="4"/>
        <v>495.6</v>
      </c>
      <c r="L34" s="19">
        <f t="shared" si="4"/>
        <v>372.5</v>
      </c>
      <c r="M34" s="19"/>
    </row>
    <row r="35" spans="1:13" ht="18">
      <c r="A35" s="80" t="s">
        <v>27</v>
      </c>
      <c r="B35" s="80"/>
      <c r="C35" s="37">
        <f aca="true" t="shared" si="5" ref="C35:L35">SUM(C13+C16+C24+C28+C34)</f>
        <v>2094</v>
      </c>
      <c r="D35" s="37">
        <f t="shared" si="5"/>
        <v>1744</v>
      </c>
      <c r="E35" s="37">
        <f t="shared" si="5"/>
        <v>59.27</v>
      </c>
      <c r="F35" s="37">
        <f t="shared" si="5"/>
        <v>48.92</v>
      </c>
      <c r="G35" s="37">
        <f t="shared" si="5"/>
        <v>69.9</v>
      </c>
      <c r="H35" s="37">
        <f t="shared" si="5"/>
        <v>55.160000000000004</v>
      </c>
      <c r="I35" s="37">
        <f t="shared" si="5"/>
        <v>265.36</v>
      </c>
      <c r="J35" s="37">
        <f t="shared" si="5"/>
        <v>203.17000000000002</v>
      </c>
      <c r="K35" s="37">
        <f t="shared" si="5"/>
        <v>1960.6799999999998</v>
      </c>
      <c r="L35" s="37">
        <f t="shared" si="5"/>
        <v>1519.86</v>
      </c>
      <c r="M35" s="19"/>
    </row>
    <row r="37" spans="5:12" ht="14.25">
      <c r="E37" s="30"/>
      <c r="F37" s="30"/>
      <c r="G37" s="30"/>
      <c r="H37" s="30"/>
      <c r="I37" s="30"/>
      <c r="J37" s="30"/>
      <c r="K37" s="30"/>
      <c r="L37" s="30"/>
    </row>
    <row r="38" spans="5:12" ht="14.25">
      <c r="E38" s="30"/>
      <c r="F38" s="30"/>
      <c r="G38" s="30"/>
      <c r="H38" s="30"/>
      <c r="I38" s="30"/>
      <c r="J38" s="30"/>
      <c r="K38" s="30"/>
      <c r="L38" s="30"/>
    </row>
    <row r="39" spans="5:12" ht="14.25">
      <c r="E39" s="30"/>
      <c r="F39" s="30"/>
      <c r="G39" s="30"/>
      <c r="H39" s="30"/>
      <c r="I39" s="30"/>
      <c r="J39" s="30"/>
      <c r="K39" s="30"/>
      <c r="L39" s="30"/>
    </row>
    <row r="40" spans="5:9" ht="14.25">
      <c r="E40" s="31"/>
      <c r="F40" s="31"/>
      <c r="G40" s="31"/>
      <c r="H40" s="31"/>
      <c r="I40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5:B35"/>
    <mergeCell ref="A7:B7"/>
    <mergeCell ref="A14:B14"/>
    <mergeCell ref="A17:B17"/>
    <mergeCell ref="A25:B25"/>
    <mergeCell ref="A28:B28"/>
    <mergeCell ref="A29:B29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view="pageLayout" workbookViewId="0" topLeftCell="A1">
      <selection activeCell="B11" sqref="B11"/>
    </sheetView>
  </sheetViews>
  <sheetFormatPr defaultColWidth="9.00390625" defaultRowHeight="15"/>
  <cols>
    <col min="1" max="1" width="7.00390625" style="4" customWidth="1"/>
    <col min="2" max="2" width="48.00390625" style="4" customWidth="1"/>
    <col min="3" max="13" width="10.7109375" style="4" customWidth="1"/>
    <col min="14" max="16384" width="9.00390625" style="4" customWidth="1"/>
  </cols>
  <sheetData>
    <row r="1" spans="1:13" ht="15">
      <c r="A1" s="2" t="s">
        <v>71</v>
      </c>
      <c r="B1" s="3"/>
      <c r="M1" s="4" t="s">
        <v>112</v>
      </c>
    </row>
    <row r="2" spans="1:2" ht="15">
      <c r="A2" s="31" t="s">
        <v>35</v>
      </c>
      <c r="B2" s="3"/>
    </row>
    <row r="3" spans="1:2" ht="15">
      <c r="A3" s="31" t="s">
        <v>3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1.5" customHeight="1" thickBot="1">
      <c r="A6" s="78" t="s">
        <v>7</v>
      </c>
      <c r="B6" s="78"/>
      <c r="C6" s="78" t="s">
        <v>8</v>
      </c>
      <c r="D6" s="78"/>
      <c r="E6" s="78" t="s">
        <v>9</v>
      </c>
      <c r="F6" s="78"/>
      <c r="G6" s="78" t="s">
        <v>10</v>
      </c>
      <c r="H6" s="78"/>
      <c r="I6" s="78" t="s">
        <v>11</v>
      </c>
      <c r="J6" s="78"/>
      <c r="K6" s="78" t="s">
        <v>12</v>
      </c>
      <c r="L6" s="78"/>
      <c r="M6" s="5"/>
    </row>
    <row r="7" spans="1:13" ht="15.75" customHeight="1" thickBot="1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3" ht="15.75" thickBot="1">
      <c r="A8" s="8">
        <v>1</v>
      </c>
      <c r="B8" s="9" t="s">
        <v>29</v>
      </c>
      <c r="C8" s="10">
        <v>200</v>
      </c>
      <c r="D8" s="10">
        <v>150</v>
      </c>
      <c r="E8" s="38">
        <v>4.61</v>
      </c>
      <c r="F8" s="38">
        <v>3.88</v>
      </c>
      <c r="G8" s="38">
        <v>4.57</v>
      </c>
      <c r="H8" s="38">
        <v>4.17</v>
      </c>
      <c r="I8" s="38">
        <v>25.13</v>
      </c>
      <c r="J8" s="38">
        <v>23.2</v>
      </c>
      <c r="K8" s="38">
        <v>124.1</v>
      </c>
      <c r="L8" s="38">
        <v>102.92</v>
      </c>
      <c r="M8" s="12">
        <v>140</v>
      </c>
    </row>
    <row r="9" spans="1:13" ht="15">
      <c r="A9" s="8">
        <v>2</v>
      </c>
      <c r="B9" s="9" t="s">
        <v>16</v>
      </c>
      <c r="C9" s="10">
        <v>35</v>
      </c>
      <c r="D9" s="10">
        <v>30</v>
      </c>
      <c r="E9" s="10">
        <v>2.98</v>
      </c>
      <c r="F9" s="10">
        <v>2.55</v>
      </c>
      <c r="G9" s="10">
        <v>1.16</v>
      </c>
      <c r="H9" s="10">
        <v>0.99</v>
      </c>
      <c r="I9" s="10">
        <v>14.88</v>
      </c>
      <c r="J9" s="10">
        <v>12.75</v>
      </c>
      <c r="K9" s="10">
        <v>84.7</v>
      </c>
      <c r="L9" s="10">
        <v>72.6</v>
      </c>
      <c r="M9" s="12">
        <v>573</v>
      </c>
    </row>
    <row r="10" spans="1:13" ht="15">
      <c r="A10" s="5">
        <v>3</v>
      </c>
      <c r="B10" s="9" t="s">
        <v>64</v>
      </c>
      <c r="C10" s="25">
        <v>5</v>
      </c>
      <c r="D10" s="27">
        <v>5</v>
      </c>
      <c r="E10" s="10">
        <v>0.03</v>
      </c>
      <c r="F10" s="10">
        <v>0.03</v>
      </c>
      <c r="G10" s="10">
        <v>3.63</v>
      </c>
      <c r="H10" s="10">
        <v>3.63</v>
      </c>
      <c r="I10" s="10">
        <v>0.04</v>
      </c>
      <c r="J10" s="10">
        <v>0.04</v>
      </c>
      <c r="K10" s="10">
        <v>37.4</v>
      </c>
      <c r="L10" s="10">
        <v>37.4</v>
      </c>
      <c r="M10" s="19">
        <v>79</v>
      </c>
    </row>
    <row r="11" spans="1:13" ht="15">
      <c r="A11" s="5">
        <v>4</v>
      </c>
      <c r="B11" s="9" t="s">
        <v>65</v>
      </c>
      <c r="C11" s="25">
        <v>13</v>
      </c>
      <c r="D11" s="27">
        <v>9</v>
      </c>
      <c r="E11" s="10">
        <v>3.13</v>
      </c>
      <c r="F11" s="10">
        <v>2.17</v>
      </c>
      <c r="G11" s="10">
        <v>3.84</v>
      </c>
      <c r="H11" s="10">
        <v>2.66</v>
      </c>
      <c r="I11" s="10">
        <v>0.04</v>
      </c>
      <c r="J11" s="10">
        <v>0.03</v>
      </c>
      <c r="K11" s="10">
        <v>47.19</v>
      </c>
      <c r="L11" s="10">
        <v>32.67</v>
      </c>
      <c r="M11" s="19">
        <v>75</v>
      </c>
    </row>
    <row r="12" spans="1:13" ht="15">
      <c r="A12" s="5">
        <v>5</v>
      </c>
      <c r="B12" s="25" t="s">
        <v>34</v>
      </c>
      <c r="C12" s="18">
        <v>200</v>
      </c>
      <c r="D12" s="18">
        <v>180</v>
      </c>
      <c r="E12" s="25">
        <v>2.94</v>
      </c>
      <c r="F12" s="25">
        <v>2.64</v>
      </c>
      <c r="G12" s="25">
        <v>2.62</v>
      </c>
      <c r="H12" s="25">
        <v>2.35</v>
      </c>
      <c r="I12" s="25">
        <v>14.39</v>
      </c>
      <c r="J12" s="25">
        <v>12.64</v>
      </c>
      <c r="K12" s="25">
        <v>87.21</v>
      </c>
      <c r="L12" s="25">
        <v>77.27</v>
      </c>
      <c r="M12" s="19">
        <v>465</v>
      </c>
    </row>
    <row r="13" spans="1:13" ht="15.75" thickBot="1">
      <c r="A13" s="5"/>
      <c r="B13" s="19" t="s">
        <v>18</v>
      </c>
      <c r="C13" s="39">
        <f aca="true" t="shared" si="0" ref="C13:L13">SUM(C8:C12)</f>
        <v>453</v>
      </c>
      <c r="D13" s="39">
        <f t="shared" si="0"/>
        <v>374</v>
      </c>
      <c r="E13" s="39">
        <f t="shared" si="0"/>
        <v>13.69</v>
      </c>
      <c r="F13" s="39">
        <f t="shared" si="0"/>
        <v>11.27</v>
      </c>
      <c r="G13" s="39">
        <f t="shared" si="0"/>
        <v>15.82</v>
      </c>
      <c r="H13" s="39">
        <f t="shared" si="0"/>
        <v>13.799999999999999</v>
      </c>
      <c r="I13" s="39">
        <f t="shared" si="0"/>
        <v>54.48</v>
      </c>
      <c r="J13" s="39">
        <f t="shared" si="0"/>
        <v>48.660000000000004</v>
      </c>
      <c r="K13" s="39">
        <f t="shared" si="0"/>
        <v>380.59999999999997</v>
      </c>
      <c r="L13" s="39">
        <f t="shared" si="0"/>
        <v>322.85999999999996</v>
      </c>
      <c r="M13" s="19"/>
    </row>
    <row r="14" spans="1:13" ht="15.75" customHeight="1" thickBot="1">
      <c r="A14" s="68" t="s">
        <v>98</v>
      </c>
      <c r="B14" s="7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</row>
    <row r="15" spans="1:13" ht="15.75" thickBot="1">
      <c r="A15" s="5">
        <v>1</v>
      </c>
      <c r="B15" s="26" t="s">
        <v>25</v>
      </c>
      <c r="C15" s="18">
        <v>100</v>
      </c>
      <c r="D15" s="18">
        <v>100</v>
      </c>
      <c r="E15" s="11">
        <v>1.5</v>
      </c>
      <c r="F15" s="11">
        <v>0.6</v>
      </c>
      <c r="G15" s="11">
        <v>0.5</v>
      </c>
      <c r="H15" s="11">
        <v>0.14</v>
      </c>
      <c r="I15" s="11">
        <v>21</v>
      </c>
      <c r="J15" s="11">
        <v>15</v>
      </c>
      <c r="K15" s="11">
        <v>95</v>
      </c>
      <c r="L15" s="11">
        <v>79</v>
      </c>
      <c r="M15" s="19">
        <v>82</v>
      </c>
    </row>
    <row r="16" spans="1:13" ht="15.75" thickBot="1">
      <c r="A16" s="5"/>
      <c r="B16" s="19" t="s">
        <v>18</v>
      </c>
      <c r="C16" s="39">
        <f aca="true" t="shared" si="1" ref="C16:L16">SUM(C15)</f>
        <v>100</v>
      </c>
      <c r="D16" s="39">
        <f t="shared" si="1"/>
        <v>100</v>
      </c>
      <c r="E16" s="40">
        <f t="shared" si="1"/>
        <v>1.5</v>
      </c>
      <c r="F16" s="40">
        <f t="shared" si="1"/>
        <v>0.6</v>
      </c>
      <c r="G16" s="40">
        <f t="shared" si="1"/>
        <v>0.5</v>
      </c>
      <c r="H16" s="40">
        <f t="shared" si="1"/>
        <v>0.14</v>
      </c>
      <c r="I16" s="40">
        <f t="shared" si="1"/>
        <v>21</v>
      </c>
      <c r="J16" s="40">
        <f t="shared" si="1"/>
        <v>15</v>
      </c>
      <c r="K16" s="40">
        <f t="shared" si="1"/>
        <v>95</v>
      </c>
      <c r="L16" s="40">
        <f t="shared" si="1"/>
        <v>79</v>
      </c>
      <c r="M16" s="19"/>
    </row>
    <row r="17" spans="1:13" ht="15.75" thickBot="1">
      <c r="A17" s="68" t="s">
        <v>99</v>
      </c>
      <c r="B17" s="7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</row>
    <row r="18" spans="1:16" ht="15.75" thickBot="1">
      <c r="A18" s="5">
        <v>1</v>
      </c>
      <c r="B18" s="24" t="s">
        <v>47</v>
      </c>
      <c r="C18" s="25">
        <v>200</v>
      </c>
      <c r="D18" s="25">
        <v>150</v>
      </c>
      <c r="E18" s="25">
        <v>1.84</v>
      </c>
      <c r="F18" s="25">
        <v>1.51</v>
      </c>
      <c r="G18" s="25">
        <v>5.42</v>
      </c>
      <c r="H18" s="25">
        <v>5.09</v>
      </c>
      <c r="I18" s="25">
        <v>10.87</v>
      </c>
      <c r="J18" s="25">
        <v>8.9</v>
      </c>
      <c r="K18" s="25">
        <v>102.08</v>
      </c>
      <c r="L18" s="25">
        <v>89.52</v>
      </c>
      <c r="M18" s="19">
        <v>95</v>
      </c>
      <c r="O18" s="31"/>
      <c r="P18" s="31"/>
    </row>
    <row r="19" spans="1:16" ht="15.75" thickBot="1">
      <c r="A19" s="8">
        <v>2</v>
      </c>
      <c r="B19" s="9" t="s">
        <v>60</v>
      </c>
      <c r="C19" s="10">
        <v>200</v>
      </c>
      <c r="D19" s="10">
        <v>150</v>
      </c>
      <c r="E19" s="11">
        <v>9.99</v>
      </c>
      <c r="F19" s="11">
        <v>7.32</v>
      </c>
      <c r="G19" s="11">
        <v>15.44</v>
      </c>
      <c r="H19" s="11">
        <v>10.99</v>
      </c>
      <c r="I19" s="11">
        <v>33.97</v>
      </c>
      <c r="J19" s="11">
        <v>27.66</v>
      </c>
      <c r="K19" s="25">
        <v>378.08</v>
      </c>
      <c r="L19" s="11">
        <v>303.83</v>
      </c>
      <c r="M19" s="12">
        <v>328</v>
      </c>
      <c r="O19" s="31"/>
      <c r="P19" s="31"/>
    </row>
    <row r="20" spans="1:13" ht="15.75" thickBot="1">
      <c r="A20" s="5">
        <v>3</v>
      </c>
      <c r="B20" s="25" t="s">
        <v>77</v>
      </c>
      <c r="C20" s="18">
        <v>50</v>
      </c>
      <c r="D20" s="18">
        <v>40</v>
      </c>
      <c r="E20" s="14">
        <v>0.35</v>
      </c>
      <c r="F20" s="14">
        <v>0.28</v>
      </c>
      <c r="G20" s="14">
        <v>0.05</v>
      </c>
      <c r="H20" s="14">
        <v>0.04</v>
      </c>
      <c r="I20" s="14">
        <v>0.95</v>
      </c>
      <c r="J20" s="14">
        <v>0.76</v>
      </c>
      <c r="K20" s="14">
        <v>6</v>
      </c>
      <c r="L20" s="14">
        <v>4.8</v>
      </c>
      <c r="M20" s="19">
        <v>148</v>
      </c>
    </row>
    <row r="21" spans="1:13" ht="15">
      <c r="A21" s="8">
        <v>4</v>
      </c>
      <c r="B21" s="10" t="s">
        <v>22</v>
      </c>
      <c r="C21" s="10">
        <v>50</v>
      </c>
      <c r="D21" s="10">
        <v>40</v>
      </c>
      <c r="E21" s="25">
        <v>4.05</v>
      </c>
      <c r="F21" s="25">
        <v>3.24</v>
      </c>
      <c r="G21" s="25">
        <v>0.5</v>
      </c>
      <c r="H21" s="25">
        <v>0.4</v>
      </c>
      <c r="I21" s="25">
        <v>24.4</v>
      </c>
      <c r="J21" s="25">
        <v>19.52</v>
      </c>
      <c r="K21" s="25">
        <v>121</v>
      </c>
      <c r="L21" s="25">
        <v>96.8</v>
      </c>
      <c r="M21" s="12">
        <v>574</v>
      </c>
    </row>
    <row r="22" spans="1:13" ht="15">
      <c r="A22" s="8">
        <v>5</v>
      </c>
      <c r="B22" s="10" t="s">
        <v>23</v>
      </c>
      <c r="C22" s="10">
        <v>180</v>
      </c>
      <c r="D22" s="10">
        <v>150</v>
      </c>
      <c r="E22" s="25">
        <v>0.26</v>
      </c>
      <c r="F22" s="25">
        <v>0.22</v>
      </c>
      <c r="G22" s="25">
        <v>0.01</v>
      </c>
      <c r="H22" s="25">
        <v>0.01</v>
      </c>
      <c r="I22" s="25">
        <v>14.07</v>
      </c>
      <c r="J22" s="25">
        <v>11.89</v>
      </c>
      <c r="K22" s="25">
        <v>57.81</v>
      </c>
      <c r="L22" s="25">
        <v>48.74</v>
      </c>
      <c r="M22" s="12">
        <v>495</v>
      </c>
    </row>
    <row r="23" spans="1:13" ht="15.75" thickBot="1">
      <c r="A23" s="5"/>
      <c r="B23" s="19" t="s">
        <v>18</v>
      </c>
      <c r="C23" s="39">
        <f aca="true" t="shared" si="2" ref="C23:L23">SUM(C18:C22)</f>
        <v>680</v>
      </c>
      <c r="D23" s="39">
        <f t="shared" si="2"/>
        <v>530</v>
      </c>
      <c r="E23" s="41">
        <f t="shared" si="2"/>
        <v>16.490000000000002</v>
      </c>
      <c r="F23" s="41">
        <f t="shared" si="2"/>
        <v>12.57</v>
      </c>
      <c r="G23" s="41">
        <f t="shared" si="2"/>
        <v>21.42</v>
      </c>
      <c r="H23" s="41">
        <f t="shared" si="2"/>
        <v>16.529999999999998</v>
      </c>
      <c r="I23" s="41">
        <f t="shared" si="2"/>
        <v>84.25999999999999</v>
      </c>
      <c r="J23" s="41">
        <f t="shared" si="2"/>
        <v>68.73</v>
      </c>
      <c r="K23" s="41">
        <f t="shared" si="2"/>
        <v>664.97</v>
      </c>
      <c r="L23" s="41">
        <f t="shared" si="2"/>
        <v>543.6899999999999</v>
      </c>
      <c r="M23" s="19"/>
    </row>
    <row r="24" spans="1:13" ht="15.75" customHeight="1" thickBot="1">
      <c r="A24" s="68" t="s">
        <v>100</v>
      </c>
      <c r="B24" s="75"/>
      <c r="C24" s="39"/>
      <c r="D24" s="39"/>
      <c r="E24" s="10"/>
      <c r="F24" s="10"/>
      <c r="G24" s="10"/>
      <c r="H24" s="10"/>
      <c r="I24" s="10"/>
      <c r="J24" s="10"/>
      <c r="K24" s="10"/>
      <c r="L24" s="10"/>
      <c r="M24" s="19"/>
    </row>
    <row r="25" spans="1:13" ht="15.75" thickBot="1">
      <c r="A25" s="5">
        <v>1</v>
      </c>
      <c r="B25" s="25" t="s">
        <v>44</v>
      </c>
      <c r="C25" s="25">
        <v>50</v>
      </c>
      <c r="D25" s="25">
        <v>40</v>
      </c>
      <c r="E25" s="10">
        <v>0.55</v>
      </c>
      <c r="F25" s="10">
        <v>0.44</v>
      </c>
      <c r="G25" s="10">
        <v>0.05</v>
      </c>
      <c r="H25" s="10">
        <v>0.04</v>
      </c>
      <c r="I25" s="10">
        <v>28.5</v>
      </c>
      <c r="J25" s="10">
        <v>20.3</v>
      </c>
      <c r="K25" s="10">
        <v>181</v>
      </c>
      <c r="L25" s="10">
        <v>144.8</v>
      </c>
      <c r="M25" s="12">
        <v>581</v>
      </c>
    </row>
    <row r="26" spans="1:13" ht="15.75" thickBot="1">
      <c r="A26" s="5">
        <v>2</v>
      </c>
      <c r="B26" s="24" t="s">
        <v>24</v>
      </c>
      <c r="C26" s="18">
        <v>200</v>
      </c>
      <c r="D26" s="18">
        <v>180</v>
      </c>
      <c r="E26" s="36">
        <v>5.6</v>
      </c>
      <c r="F26" s="36">
        <v>5.04</v>
      </c>
      <c r="G26" s="36">
        <v>5</v>
      </c>
      <c r="H26" s="36">
        <v>4.5</v>
      </c>
      <c r="I26" s="36">
        <v>8</v>
      </c>
      <c r="J26" s="36">
        <v>7.2</v>
      </c>
      <c r="K26" s="36">
        <v>106</v>
      </c>
      <c r="L26" s="36">
        <v>95.4</v>
      </c>
      <c r="M26" s="19">
        <v>470</v>
      </c>
    </row>
    <row r="27" spans="1:13" ht="15.75" thickBot="1">
      <c r="A27" s="81" t="s">
        <v>18</v>
      </c>
      <c r="B27" s="81"/>
      <c r="C27" s="39">
        <f aca="true" t="shared" si="3" ref="C27:L27">SUM(C25:C26)</f>
        <v>250</v>
      </c>
      <c r="D27" s="39">
        <f t="shared" si="3"/>
        <v>220</v>
      </c>
      <c r="E27" s="39">
        <f t="shared" si="3"/>
        <v>6.1499999999999995</v>
      </c>
      <c r="F27" s="39">
        <f t="shared" si="3"/>
        <v>5.48</v>
      </c>
      <c r="G27" s="39">
        <f t="shared" si="3"/>
        <v>5.05</v>
      </c>
      <c r="H27" s="39">
        <f t="shared" si="3"/>
        <v>4.54</v>
      </c>
      <c r="I27" s="39">
        <f t="shared" si="3"/>
        <v>36.5</v>
      </c>
      <c r="J27" s="39">
        <f t="shared" si="3"/>
        <v>27.5</v>
      </c>
      <c r="K27" s="39">
        <f t="shared" si="3"/>
        <v>287</v>
      </c>
      <c r="L27" s="39">
        <f t="shared" si="3"/>
        <v>240.20000000000002</v>
      </c>
      <c r="M27" s="19"/>
    </row>
    <row r="28" spans="1:13" ht="15.75" thickBot="1">
      <c r="A28" s="68" t="s">
        <v>101</v>
      </c>
      <c r="B28" s="7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9"/>
    </row>
    <row r="29" spans="1:13" ht="15.75" thickBot="1">
      <c r="A29" s="8">
        <v>1</v>
      </c>
      <c r="B29" s="10" t="s">
        <v>57</v>
      </c>
      <c r="C29" s="10">
        <v>80</v>
      </c>
      <c r="D29" s="10">
        <v>60</v>
      </c>
      <c r="E29" s="25">
        <v>5.7</v>
      </c>
      <c r="F29" s="25">
        <v>3.21</v>
      </c>
      <c r="G29" s="25">
        <v>6.81</v>
      </c>
      <c r="H29" s="25">
        <v>5.11</v>
      </c>
      <c r="I29" s="25">
        <v>12.38</v>
      </c>
      <c r="J29" s="25">
        <v>11.65</v>
      </c>
      <c r="K29" s="25">
        <v>184.31</v>
      </c>
      <c r="L29" s="25">
        <v>165.83</v>
      </c>
      <c r="M29" s="12">
        <v>311</v>
      </c>
    </row>
    <row r="30" spans="1:13" ht="15.75" thickBot="1">
      <c r="A30" s="8">
        <v>2</v>
      </c>
      <c r="B30" s="10" t="s">
        <v>82</v>
      </c>
      <c r="C30" s="10">
        <v>130</v>
      </c>
      <c r="D30" s="10">
        <v>110</v>
      </c>
      <c r="E30" s="25">
        <v>5.75</v>
      </c>
      <c r="F30" s="25">
        <v>5.69</v>
      </c>
      <c r="G30" s="25">
        <v>7.03</v>
      </c>
      <c r="H30" s="25">
        <v>6.8</v>
      </c>
      <c r="I30" s="25">
        <v>32.7</v>
      </c>
      <c r="J30" s="25">
        <v>31.9</v>
      </c>
      <c r="K30" s="25">
        <v>163</v>
      </c>
      <c r="L30" s="25">
        <v>155</v>
      </c>
      <c r="M30" s="12">
        <v>206</v>
      </c>
    </row>
    <row r="31" spans="1:13" ht="15.75" thickBot="1">
      <c r="A31" s="8">
        <v>3</v>
      </c>
      <c r="B31" s="10" t="s">
        <v>83</v>
      </c>
      <c r="C31" s="10">
        <v>50</v>
      </c>
      <c r="D31" s="10">
        <v>40</v>
      </c>
      <c r="E31" s="25">
        <v>1.36</v>
      </c>
      <c r="F31" s="25">
        <v>1.31</v>
      </c>
      <c r="G31" s="25">
        <v>1.67</v>
      </c>
      <c r="H31" s="25">
        <v>1.33</v>
      </c>
      <c r="I31" s="25">
        <v>8.67</v>
      </c>
      <c r="J31" s="25">
        <v>7.13</v>
      </c>
      <c r="K31" s="25">
        <v>26.7</v>
      </c>
      <c r="L31" s="25">
        <v>21.3</v>
      </c>
      <c r="M31" s="12" t="s">
        <v>84</v>
      </c>
    </row>
    <row r="32" spans="1:13" ht="15.75" thickBot="1">
      <c r="A32" s="8">
        <v>4</v>
      </c>
      <c r="B32" s="10" t="s">
        <v>16</v>
      </c>
      <c r="C32" s="10">
        <v>30</v>
      </c>
      <c r="D32" s="10">
        <v>20</v>
      </c>
      <c r="E32" s="25">
        <v>2.55</v>
      </c>
      <c r="F32" s="25">
        <v>1.7</v>
      </c>
      <c r="G32" s="25">
        <v>0.99</v>
      </c>
      <c r="H32" s="25">
        <v>0.66</v>
      </c>
      <c r="I32" s="25">
        <v>12.75</v>
      </c>
      <c r="J32" s="25">
        <v>8.5</v>
      </c>
      <c r="K32" s="25">
        <v>72.6</v>
      </c>
      <c r="L32" s="25">
        <v>48.4</v>
      </c>
      <c r="M32" s="19">
        <v>573</v>
      </c>
    </row>
    <row r="33" spans="1:13" ht="15.75" thickBot="1">
      <c r="A33" s="8">
        <v>5</v>
      </c>
      <c r="B33" s="10" t="s">
        <v>17</v>
      </c>
      <c r="C33" s="10">
        <v>200</v>
      </c>
      <c r="D33" s="10">
        <v>180</v>
      </c>
      <c r="E33" s="25">
        <v>0.12</v>
      </c>
      <c r="F33" s="25">
        <v>0.1</v>
      </c>
      <c r="G33" s="25">
        <v>0.03</v>
      </c>
      <c r="H33" s="25">
        <v>0.03</v>
      </c>
      <c r="I33" s="25">
        <v>8.02</v>
      </c>
      <c r="J33" s="25">
        <v>7.02</v>
      </c>
      <c r="K33" s="25">
        <v>28.03</v>
      </c>
      <c r="L33" s="25">
        <v>24.49</v>
      </c>
      <c r="M33" s="12">
        <v>457</v>
      </c>
    </row>
    <row r="34" spans="1:13" ht="15">
      <c r="A34" s="5"/>
      <c r="B34" s="19" t="s">
        <v>18</v>
      </c>
      <c r="C34" s="39">
        <f aca="true" t="shared" si="4" ref="C34:L34">SUM(C29:C33)</f>
        <v>490</v>
      </c>
      <c r="D34" s="39">
        <f t="shared" si="4"/>
        <v>410</v>
      </c>
      <c r="E34" s="40">
        <f t="shared" si="4"/>
        <v>15.479999999999999</v>
      </c>
      <c r="F34" s="40">
        <f t="shared" si="4"/>
        <v>12.01</v>
      </c>
      <c r="G34" s="40">
        <f t="shared" si="4"/>
        <v>16.53</v>
      </c>
      <c r="H34" s="40">
        <f t="shared" si="4"/>
        <v>13.93</v>
      </c>
      <c r="I34" s="40">
        <f t="shared" si="4"/>
        <v>74.52</v>
      </c>
      <c r="J34" s="40">
        <f t="shared" si="4"/>
        <v>66.2</v>
      </c>
      <c r="K34" s="40">
        <f t="shared" si="4"/>
        <v>474.64</v>
      </c>
      <c r="L34" s="40">
        <f t="shared" si="4"/>
        <v>415.02000000000004</v>
      </c>
      <c r="M34" s="19"/>
    </row>
    <row r="35" spans="1:13" ht="18">
      <c r="A35" s="80" t="s">
        <v>27</v>
      </c>
      <c r="B35" s="80"/>
      <c r="C35" s="37">
        <f aca="true" t="shared" si="5" ref="C35:L35">SUM(C13+C16+C23+C27+C34)</f>
        <v>1973</v>
      </c>
      <c r="D35" s="37">
        <f t="shared" si="5"/>
        <v>1634</v>
      </c>
      <c r="E35" s="37">
        <f t="shared" si="5"/>
        <v>53.309999999999995</v>
      </c>
      <c r="F35" s="37">
        <f t="shared" si="5"/>
        <v>41.93</v>
      </c>
      <c r="G35" s="37">
        <f t="shared" si="5"/>
        <v>59.32</v>
      </c>
      <c r="H35" s="37">
        <f t="shared" si="5"/>
        <v>48.94</v>
      </c>
      <c r="I35" s="37">
        <f t="shared" si="5"/>
        <v>270.76</v>
      </c>
      <c r="J35" s="37">
        <f t="shared" si="5"/>
        <v>226.09000000000003</v>
      </c>
      <c r="K35" s="37">
        <f t="shared" si="5"/>
        <v>1902.21</v>
      </c>
      <c r="L35" s="37">
        <f t="shared" si="5"/>
        <v>1600.77</v>
      </c>
      <c r="M35" s="19"/>
    </row>
    <row r="37" spans="5:12" ht="14.25">
      <c r="E37" s="30"/>
      <c r="F37" s="30"/>
      <c r="G37" s="30"/>
      <c r="H37" s="30"/>
      <c r="I37" s="30"/>
      <c r="J37" s="30"/>
      <c r="K37" s="30"/>
      <c r="L37" s="30"/>
    </row>
    <row r="38" spans="5:12" ht="14.25">
      <c r="E38" s="30"/>
      <c r="F38" s="30"/>
      <c r="G38" s="30"/>
      <c r="H38" s="30"/>
      <c r="I38" s="30"/>
      <c r="J38" s="30"/>
      <c r="K38" s="30"/>
      <c r="L38" s="30"/>
    </row>
    <row r="39" spans="5:12" ht="14.25">
      <c r="E39" s="30"/>
      <c r="F39" s="30"/>
      <c r="G39" s="30"/>
      <c r="H39" s="30"/>
      <c r="I39" s="30"/>
      <c r="J39" s="30"/>
      <c r="K39" s="30"/>
      <c r="L39" s="30"/>
    </row>
    <row r="40" spans="5:9" ht="14.25">
      <c r="E40" s="31"/>
      <c r="F40" s="31"/>
      <c r="G40" s="31"/>
      <c r="H40" s="31"/>
      <c r="I40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5:B35"/>
    <mergeCell ref="A7:B7"/>
    <mergeCell ref="A14:B14"/>
    <mergeCell ref="A17:B17"/>
    <mergeCell ref="A24:B24"/>
    <mergeCell ref="A27:B27"/>
    <mergeCell ref="A28:B28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Layout" workbookViewId="0" topLeftCell="A7">
      <selection activeCell="M1" sqref="M1"/>
    </sheetView>
  </sheetViews>
  <sheetFormatPr defaultColWidth="9.00390625" defaultRowHeight="15"/>
  <cols>
    <col min="1" max="1" width="7.7109375" style="4" customWidth="1"/>
    <col min="2" max="2" width="45.57421875" style="4" customWidth="1"/>
    <col min="3" max="4" width="10.7109375" style="4" customWidth="1"/>
    <col min="5" max="12" width="10.7109375" style="42" customWidth="1"/>
    <col min="13" max="13" width="10.7109375" style="4" customWidth="1"/>
    <col min="14" max="16384" width="9.00390625" style="4" customWidth="1"/>
  </cols>
  <sheetData>
    <row r="1" spans="1:13" ht="15">
      <c r="A1" s="2" t="s">
        <v>71</v>
      </c>
      <c r="B1" s="3"/>
      <c r="E1" s="4"/>
      <c r="F1" s="4"/>
      <c r="G1" s="4"/>
      <c r="H1" s="4"/>
      <c r="I1" s="4"/>
      <c r="J1" s="4"/>
      <c r="K1" s="4"/>
      <c r="L1" s="4"/>
      <c r="M1" s="4" t="s">
        <v>112</v>
      </c>
    </row>
    <row r="2" spans="1:2" ht="15">
      <c r="A2" s="31" t="s">
        <v>39</v>
      </c>
      <c r="B2" s="3"/>
    </row>
    <row r="3" spans="1:2" ht="15">
      <c r="A3" s="31" t="s">
        <v>3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3.75" customHeight="1" thickBot="1">
      <c r="A6" s="78" t="s">
        <v>7</v>
      </c>
      <c r="B6" s="78"/>
      <c r="C6" s="78" t="s">
        <v>8</v>
      </c>
      <c r="D6" s="78"/>
      <c r="E6" s="82" t="s">
        <v>9</v>
      </c>
      <c r="F6" s="82"/>
      <c r="G6" s="82" t="s">
        <v>10</v>
      </c>
      <c r="H6" s="82"/>
      <c r="I6" s="82" t="s">
        <v>11</v>
      </c>
      <c r="J6" s="82"/>
      <c r="K6" s="82" t="s">
        <v>12</v>
      </c>
      <c r="L6" s="82"/>
      <c r="M6" s="5"/>
    </row>
    <row r="7" spans="1:13" ht="15.75" customHeight="1" thickBot="1">
      <c r="A7" s="68" t="s">
        <v>97</v>
      </c>
      <c r="B7" s="74"/>
      <c r="C7" s="5" t="s">
        <v>13</v>
      </c>
      <c r="D7" s="5" t="s">
        <v>14</v>
      </c>
      <c r="E7" s="43" t="s">
        <v>13</v>
      </c>
      <c r="F7" s="43" t="s">
        <v>14</v>
      </c>
      <c r="G7" s="43" t="s">
        <v>13</v>
      </c>
      <c r="H7" s="43" t="s">
        <v>14</v>
      </c>
      <c r="I7" s="43" t="s">
        <v>13</v>
      </c>
      <c r="J7" s="43" t="s">
        <v>14</v>
      </c>
      <c r="K7" s="43" t="s">
        <v>13</v>
      </c>
      <c r="L7" s="43" t="s">
        <v>14</v>
      </c>
      <c r="M7" s="5"/>
    </row>
    <row r="8" spans="1:13" ht="15.75" thickBot="1">
      <c r="A8" s="8">
        <v>1</v>
      </c>
      <c r="B8" s="9" t="s">
        <v>85</v>
      </c>
      <c r="C8" s="10">
        <v>80</v>
      </c>
      <c r="D8" s="10">
        <v>60</v>
      </c>
      <c r="E8" s="14">
        <v>5.1</v>
      </c>
      <c r="F8" s="14">
        <v>3.34</v>
      </c>
      <c r="G8" s="14">
        <v>5.68</v>
      </c>
      <c r="H8" s="14">
        <v>5.26</v>
      </c>
      <c r="I8" s="14">
        <v>7.68</v>
      </c>
      <c r="J8" s="14">
        <v>5.76</v>
      </c>
      <c r="K8" s="14">
        <v>90.4</v>
      </c>
      <c r="L8" s="14">
        <v>77.8</v>
      </c>
      <c r="M8" s="12">
        <v>307</v>
      </c>
    </row>
    <row r="9" spans="1:13" ht="15.75" thickBot="1">
      <c r="A9" s="5">
        <v>2</v>
      </c>
      <c r="B9" s="25" t="s">
        <v>43</v>
      </c>
      <c r="C9" s="25">
        <v>130</v>
      </c>
      <c r="D9" s="25">
        <v>110</v>
      </c>
      <c r="E9" s="11">
        <v>2.63</v>
      </c>
      <c r="F9" s="11">
        <v>2.22</v>
      </c>
      <c r="G9" s="11">
        <v>4.15</v>
      </c>
      <c r="H9" s="11">
        <v>3.34</v>
      </c>
      <c r="I9" s="11">
        <v>31.23</v>
      </c>
      <c r="J9" s="11">
        <v>27.96</v>
      </c>
      <c r="K9" s="11">
        <v>137.5</v>
      </c>
      <c r="L9" s="11">
        <v>114.62</v>
      </c>
      <c r="M9" s="19">
        <v>152</v>
      </c>
    </row>
    <row r="10" spans="1:13" ht="15.75" thickBot="1">
      <c r="A10" s="8">
        <v>3</v>
      </c>
      <c r="B10" s="25" t="s">
        <v>16</v>
      </c>
      <c r="C10" s="10">
        <v>35</v>
      </c>
      <c r="D10" s="10">
        <v>25</v>
      </c>
      <c r="E10" s="10">
        <v>2.98</v>
      </c>
      <c r="F10" s="10">
        <v>2.13</v>
      </c>
      <c r="G10" s="10">
        <v>1.16</v>
      </c>
      <c r="H10" s="10">
        <v>0.83</v>
      </c>
      <c r="I10" s="10">
        <v>14.88</v>
      </c>
      <c r="J10" s="10">
        <v>10.63</v>
      </c>
      <c r="K10" s="10">
        <v>84.7</v>
      </c>
      <c r="L10" s="10">
        <v>60.5</v>
      </c>
      <c r="M10" s="12">
        <v>573</v>
      </c>
    </row>
    <row r="11" spans="1:13" ht="15">
      <c r="A11" s="8">
        <v>4</v>
      </c>
      <c r="B11" s="9" t="s">
        <v>64</v>
      </c>
      <c r="C11" s="10">
        <v>5</v>
      </c>
      <c r="D11" s="10">
        <v>5</v>
      </c>
      <c r="E11" s="10">
        <v>0.03</v>
      </c>
      <c r="F11" s="10">
        <v>0.03</v>
      </c>
      <c r="G11" s="10">
        <v>3.63</v>
      </c>
      <c r="H11" s="10">
        <v>3.63</v>
      </c>
      <c r="I11" s="10">
        <v>0.04</v>
      </c>
      <c r="J11" s="10">
        <v>0.04</v>
      </c>
      <c r="K11" s="10">
        <v>37.4</v>
      </c>
      <c r="L11" s="10">
        <v>37.4</v>
      </c>
      <c r="M11" s="12">
        <v>79</v>
      </c>
    </row>
    <row r="12" spans="1:13" ht="15">
      <c r="A12" s="8">
        <v>5</v>
      </c>
      <c r="B12" s="9" t="s">
        <v>17</v>
      </c>
      <c r="C12" s="10">
        <v>200</v>
      </c>
      <c r="D12" s="10">
        <v>180</v>
      </c>
      <c r="E12" s="10">
        <v>0.12</v>
      </c>
      <c r="F12" s="10">
        <v>0.1</v>
      </c>
      <c r="G12" s="10">
        <v>0.03</v>
      </c>
      <c r="H12" s="10">
        <v>0.03</v>
      </c>
      <c r="I12" s="10">
        <v>8.02</v>
      </c>
      <c r="J12" s="10">
        <v>7.02</v>
      </c>
      <c r="K12" s="10">
        <v>28.03</v>
      </c>
      <c r="L12" s="10">
        <v>24.49</v>
      </c>
      <c r="M12" s="12">
        <v>457</v>
      </c>
    </row>
    <row r="13" spans="1:13" ht="15.75" thickBot="1">
      <c r="A13" s="5"/>
      <c r="B13" s="19" t="s">
        <v>18</v>
      </c>
      <c r="C13" s="39">
        <f aca="true" t="shared" si="0" ref="C13:L13">SUM(C8:C12)</f>
        <v>450</v>
      </c>
      <c r="D13" s="39">
        <f t="shared" si="0"/>
        <v>380</v>
      </c>
      <c r="E13" s="44">
        <f t="shared" si="0"/>
        <v>10.859999999999998</v>
      </c>
      <c r="F13" s="44">
        <f t="shared" si="0"/>
        <v>7.82</v>
      </c>
      <c r="G13" s="44">
        <f t="shared" si="0"/>
        <v>14.65</v>
      </c>
      <c r="H13" s="44">
        <f t="shared" si="0"/>
        <v>13.089999999999998</v>
      </c>
      <c r="I13" s="44">
        <f t="shared" si="0"/>
        <v>61.849999999999994</v>
      </c>
      <c r="J13" s="44">
        <f t="shared" si="0"/>
        <v>51.41</v>
      </c>
      <c r="K13" s="44">
        <f t="shared" si="0"/>
        <v>378.03</v>
      </c>
      <c r="L13" s="44">
        <f t="shared" si="0"/>
        <v>314.81</v>
      </c>
      <c r="M13" s="19"/>
    </row>
    <row r="14" spans="1:13" ht="15.75" customHeight="1" thickBot="1">
      <c r="A14" s="68" t="s">
        <v>98</v>
      </c>
      <c r="B14" s="75"/>
      <c r="C14" s="39"/>
      <c r="D14" s="39"/>
      <c r="E14" s="45"/>
      <c r="F14" s="45"/>
      <c r="G14" s="45"/>
      <c r="H14" s="45"/>
      <c r="I14" s="45"/>
      <c r="J14" s="45"/>
      <c r="K14" s="45"/>
      <c r="L14" s="45"/>
      <c r="M14" s="19"/>
    </row>
    <row r="15" spans="1:13" ht="15.75" thickBot="1">
      <c r="A15" s="5">
        <v>1</v>
      </c>
      <c r="B15" s="26" t="s">
        <v>25</v>
      </c>
      <c r="C15" s="18">
        <v>100</v>
      </c>
      <c r="D15" s="18">
        <v>100</v>
      </c>
      <c r="E15" s="11">
        <v>1.5</v>
      </c>
      <c r="F15" s="11">
        <v>0.26</v>
      </c>
      <c r="G15" s="11">
        <v>0.5</v>
      </c>
      <c r="H15" s="11">
        <v>0.18</v>
      </c>
      <c r="I15" s="11">
        <v>21</v>
      </c>
      <c r="J15" s="11">
        <v>11</v>
      </c>
      <c r="K15" s="11">
        <v>95</v>
      </c>
      <c r="L15" s="11">
        <v>47</v>
      </c>
      <c r="M15" s="19">
        <v>82</v>
      </c>
    </row>
    <row r="16" spans="1:13" ht="15.75" thickBot="1">
      <c r="A16" s="5"/>
      <c r="B16" s="19" t="s">
        <v>18</v>
      </c>
      <c r="C16" s="46">
        <f aca="true" t="shared" si="1" ref="C16:L16">SUM(C15)</f>
        <v>100</v>
      </c>
      <c r="D16" s="46">
        <f t="shared" si="1"/>
        <v>100</v>
      </c>
      <c r="E16" s="47">
        <f t="shared" si="1"/>
        <v>1.5</v>
      </c>
      <c r="F16" s="47">
        <f t="shared" si="1"/>
        <v>0.26</v>
      </c>
      <c r="G16" s="47">
        <f t="shared" si="1"/>
        <v>0.5</v>
      </c>
      <c r="H16" s="47">
        <f t="shared" si="1"/>
        <v>0.18</v>
      </c>
      <c r="I16" s="47">
        <f t="shared" si="1"/>
        <v>21</v>
      </c>
      <c r="J16" s="47">
        <f t="shared" si="1"/>
        <v>11</v>
      </c>
      <c r="K16" s="47">
        <f t="shared" si="1"/>
        <v>95</v>
      </c>
      <c r="L16" s="47">
        <f t="shared" si="1"/>
        <v>47</v>
      </c>
      <c r="M16" s="19"/>
    </row>
    <row r="17" spans="1:13" ht="15.75" thickBot="1">
      <c r="A17" s="68" t="s">
        <v>99</v>
      </c>
      <c r="B17" s="75"/>
      <c r="C17" s="39"/>
      <c r="D17" s="39"/>
      <c r="E17" s="45"/>
      <c r="F17" s="45"/>
      <c r="G17" s="45"/>
      <c r="H17" s="45"/>
      <c r="I17" s="45"/>
      <c r="J17" s="45"/>
      <c r="K17" s="45"/>
      <c r="L17" s="45"/>
      <c r="M17" s="19"/>
    </row>
    <row r="18" spans="1:13" ht="15.75" thickBot="1">
      <c r="A18" s="21">
        <v>1</v>
      </c>
      <c r="B18" s="22" t="s">
        <v>86</v>
      </c>
      <c r="C18" s="23">
        <v>200</v>
      </c>
      <c r="D18" s="23">
        <v>150</v>
      </c>
      <c r="E18" s="25">
        <v>2.53</v>
      </c>
      <c r="F18" s="25">
        <v>2.13</v>
      </c>
      <c r="G18" s="25">
        <v>5.5</v>
      </c>
      <c r="H18" s="25">
        <v>5.17</v>
      </c>
      <c r="I18" s="25">
        <v>8.25</v>
      </c>
      <c r="J18" s="25">
        <v>6.91</v>
      </c>
      <c r="K18" s="25">
        <v>79.08</v>
      </c>
      <c r="L18" s="25">
        <v>75.2</v>
      </c>
      <c r="M18" s="48">
        <v>78</v>
      </c>
    </row>
    <row r="19" spans="1:16" ht="15.75" thickBot="1">
      <c r="A19" s="5">
        <v>2</v>
      </c>
      <c r="B19" s="24" t="s">
        <v>48</v>
      </c>
      <c r="C19" s="25">
        <v>80</v>
      </c>
      <c r="D19" s="25">
        <v>60</v>
      </c>
      <c r="E19" s="11">
        <v>6.51</v>
      </c>
      <c r="F19" s="11">
        <v>5.68</v>
      </c>
      <c r="G19" s="11">
        <v>6</v>
      </c>
      <c r="H19" s="11">
        <v>5.82</v>
      </c>
      <c r="I19" s="11">
        <v>14.39</v>
      </c>
      <c r="J19" s="11">
        <v>13.24</v>
      </c>
      <c r="K19" s="11">
        <v>190.69</v>
      </c>
      <c r="L19" s="11">
        <v>158.1</v>
      </c>
      <c r="M19" s="19">
        <v>327</v>
      </c>
      <c r="O19" s="31"/>
      <c r="P19" s="31"/>
    </row>
    <row r="20" spans="1:13" ht="16.5" customHeight="1" thickBot="1">
      <c r="A20" s="5">
        <v>3</v>
      </c>
      <c r="B20" s="24" t="s">
        <v>21</v>
      </c>
      <c r="C20" s="25">
        <v>130</v>
      </c>
      <c r="D20" s="25">
        <v>110</v>
      </c>
      <c r="E20" s="18">
        <v>5.88</v>
      </c>
      <c r="F20" s="18">
        <v>4.57</v>
      </c>
      <c r="G20" s="18">
        <v>4.76</v>
      </c>
      <c r="H20" s="18">
        <v>3.78</v>
      </c>
      <c r="I20" s="18">
        <v>29.29</v>
      </c>
      <c r="J20" s="18">
        <v>27.78</v>
      </c>
      <c r="K20" s="18">
        <v>194.9</v>
      </c>
      <c r="L20" s="18">
        <v>172.42</v>
      </c>
      <c r="M20" s="19">
        <v>256</v>
      </c>
    </row>
    <row r="21" spans="1:13" ht="15.75" thickBot="1">
      <c r="A21" s="8">
        <v>4</v>
      </c>
      <c r="B21" s="10" t="s">
        <v>79</v>
      </c>
      <c r="C21" s="10">
        <v>50</v>
      </c>
      <c r="D21" s="10">
        <v>40</v>
      </c>
      <c r="E21" s="18">
        <v>0.46</v>
      </c>
      <c r="F21" s="18">
        <v>0.36</v>
      </c>
      <c r="G21" s="18">
        <v>2.35</v>
      </c>
      <c r="H21" s="18">
        <v>1.88</v>
      </c>
      <c r="I21" s="18">
        <v>2.96</v>
      </c>
      <c r="J21" s="18">
        <v>2.37</v>
      </c>
      <c r="K21" s="18">
        <v>34.8</v>
      </c>
      <c r="L21" s="18">
        <v>27.8</v>
      </c>
      <c r="M21" s="19">
        <v>50</v>
      </c>
    </row>
    <row r="22" spans="1:13" ht="15.75" thickBot="1">
      <c r="A22" s="8">
        <v>5</v>
      </c>
      <c r="B22" s="10" t="s">
        <v>22</v>
      </c>
      <c r="C22" s="10">
        <v>50</v>
      </c>
      <c r="D22" s="10">
        <v>40</v>
      </c>
      <c r="E22" s="25">
        <v>4.05</v>
      </c>
      <c r="F22" s="25">
        <v>3.24</v>
      </c>
      <c r="G22" s="25">
        <v>0.5</v>
      </c>
      <c r="H22" s="25">
        <v>0.4</v>
      </c>
      <c r="I22" s="25">
        <v>24.4</v>
      </c>
      <c r="J22" s="25">
        <v>19.52</v>
      </c>
      <c r="K22" s="25">
        <v>121</v>
      </c>
      <c r="L22" s="25">
        <v>96.8</v>
      </c>
      <c r="M22" s="12">
        <v>574</v>
      </c>
    </row>
    <row r="23" spans="1:13" ht="15">
      <c r="A23" s="8">
        <v>6</v>
      </c>
      <c r="B23" s="10" t="s">
        <v>23</v>
      </c>
      <c r="C23" s="10">
        <v>180</v>
      </c>
      <c r="D23" s="10">
        <v>150</v>
      </c>
      <c r="E23" s="25">
        <v>0.26</v>
      </c>
      <c r="F23" s="25">
        <v>0.22</v>
      </c>
      <c r="G23" s="25">
        <v>0.01</v>
      </c>
      <c r="H23" s="25">
        <v>0.01</v>
      </c>
      <c r="I23" s="25">
        <v>14.07</v>
      </c>
      <c r="J23" s="25">
        <v>11.89</v>
      </c>
      <c r="K23" s="25">
        <v>57.81</v>
      </c>
      <c r="L23" s="25">
        <v>48.74</v>
      </c>
      <c r="M23" s="12">
        <v>495</v>
      </c>
    </row>
    <row r="24" spans="1:13" ht="15.75" thickBot="1">
      <c r="A24" s="5"/>
      <c r="B24" s="19" t="s">
        <v>18</v>
      </c>
      <c r="C24" s="39">
        <f aca="true" t="shared" si="2" ref="C24:L24">SUM(C18:C23)</f>
        <v>690</v>
      </c>
      <c r="D24" s="39">
        <f t="shared" si="2"/>
        <v>550</v>
      </c>
      <c r="E24" s="44">
        <f t="shared" si="2"/>
        <v>19.69</v>
      </c>
      <c r="F24" s="44">
        <f t="shared" si="2"/>
        <v>16.2</v>
      </c>
      <c r="G24" s="44">
        <f t="shared" si="2"/>
        <v>19.12</v>
      </c>
      <c r="H24" s="44">
        <f t="shared" si="2"/>
        <v>17.06</v>
      </c>
      <c r="I24" s="44">
        <f t="shared" si="2"/>
        <v>93.35999999999999</v>
      </c>
      <c r="J24" s="44">
        <f t="shared" si="2"/>
        <v>81.71</v>
      </c>
      <c r="K24" s="44">
        <f t="shared" si="2"/>
        <v>678.28</v>
      </c>
      <c r="L24" s="44">
        <f t="shared" si="2"/>
        <v>579.0600000000001</v>
      </c>
      <c r="M24" s="19"/>
    </row>
    <row r="25" spans="1:13" ht="15.75" customHeight="1" thickBot="1">
      <c r="A25" s="68" t="s">
        <v>100</v>
      </c>
      <c r="B25" s="75"/>
      <c r="C25" s="39"/>
      <c r="D25" s="39"/>
      <c r="E25" s="44"/>
      <c r="F25" s="44"/>
      <c r="G25" s="44"/>
      <c r="H25" s="44"/>
      <c r="I25" s="44"/>
      <c r="J25" s="44"/>
      <c r="K25" s="45"/>
      <c r="L25" s="45"/>
      <c r="M25" s="19"/>
    </row>
    <row r="26" spans="1:13" ht="15.75" thickBot="1">
      <c r="A26" s="5">
        <v>1</v>
      </c>
      <c r="B26" s="25" t="s">
        <v>87</v>
      </c>
      <c r="C26" s="25">
        <v>70</v>
      </c>
      <c r="D26" s="25">
        <v>60</v>
      </c>
      <c r="E26" s="10">
        <v>6.64</v>
      </c>
      <c r="F26" s="10">
        <v>5.81</v>
      </c>
      <c r="G26" s="10">
        <v>6.65</v>
      </c>
      <c r="H26" s="10">
        <v>5.33</v>
      </c>
      <c r="I26" s="10">
        <v>29.28</v>
      </c>
      <c r="J26" s="10">
        <v>26.04</v>
      </c>
      <c r="K26" s="10">
        <v>182.85</v>
      </c>
      <c r="L26" s="10">
        <v>157.34</v>
      </c>
      <c r="M26" s="12">
        <v>460</v>
      </c>
    </row>
    <row r="27" spans="1:13" ht="15.75" thickBot="1">
      <c r="A27" s="5">
        <v>2</v>
      </c>
      <c r="B27" s="25" t="s">
        <v>24</v>
      </c>
      <c r="C27" s="25">
        <v>180</v>
      </c>
      <c r="D27" s="25">
        <v>150</v>
      </c>
      <c r="E27" s="11">
        <v>5.04</v>
      </c>
      <c r="F27" s="11">
        <v>4.2</v>
      </c>
      <c r="G27" s="11">
        <v>4.5</v>
      </c>
      <c r="H27" s="11">
        <v>3.75</v>
      </c>
      <c r="I27" s="11">
        <v>7.2</v>
      </c>
      <c r="J27" s="11">
        <v>6</v>
      </c>
      <c r="K27" s="11">
        <v>95.4</v>
      </c>
      <c r="L27" s="11">
        <v>79.5</v>
      </c>
      <c r="M27" s="19">
        <v>470</v>
      </c>
    </row>
    <row r="28" spans="1:13" ht="15.75" thickBot="1">
      <c r="A28" s="81" t="s">
        <v>18</v>
      </c>
      <c r="B28" s="81"/>
      <c r="C28" s="39">
        <f aca="true" t="shared" si="3" ref="C28:L28">SUM(C26:C27)</f>
        <v>250</v>
      </c>
      <c r="D28" s="39">
        <f t="shared" si="3"/>
        <v>210</v>
      </c>
      <c r="E28" s="45">
        <f t="shared" si="3"/>
        <v>11.68</v>
      </c>
      <c r="F28" s="45">
        <f t="shared" si="3"/>
        <v>10.01</v>
      </c>
      <c r="G28" s="45">
        <f t="shared" si="3"/>
        <v>11.15</v>
      </c>
      <c r="H28" s="45">
        <f t="shared" si="3"/>
        <v>9.08</v>
      </c>
      <c r="I28" s="45">
        <f t="shared" si="3"/>
        <v>36.480000000000004</v>
      </c>
      <c r="J28" s="45">
        <f t="shared" si="3"/>
        <v>32.04</v>
      </c>
      <c r="K28" s="45">
        <f t="shared" si="3"/>
        <v>278.25</v>
      </c>
      <c r="L28" s="45">
        <f t="shared" si="3"/>
        <v>236.84</v>
      </c>
      <c r="M28" s="19"/>
    </row>
    <row r="29" spans="1:13" ht="15.75" thickBot="1">
      <c r="A29" s="68" t="s">
        <v>101</v>
      </c>
      <c r="B29" s="75"/>
      <c r="C29" s="39"/>
      <c r="D29" s="39"/>
      <c r="E29" s="45"/>
      <c r="F29" s="45"/>
      <c r="G29" s="45"/>
      <c r="H29" s="45"/>
      <c r="I29" s="45"/>
      <c r="J29" s="45"/>
      <c r="K29" s="45"/>
      <c r="L29" s="45"/>
      <c r="M29" s="19"/>
    </row>
    <row r="30" spans="1:13" ht="15.75" thickBot="1">
      <c r="A30" s="8">
        <v>1</v>
      </c>
      <c r="B30" s="10" t="s">
        <v>88</v>
      </c>
      <c r="C30" s="10">
        <v>200</v>
      </c>
      <c r="D30" s="10">
        <v>150</v>
      </c>
      <c r="E30" s="25">
        <v>5.54</v>
      </c>
      <c r="F30" s="25">
        <v>4.16</v>
      </c>
      <c r="G30" s="25">
        <v>8.62</v>
      </c>
      <c r="H30" s="25">
        <v>6.46</v>
      </c>
      <c r="I30" s="25">
        <v>30.4</v>
      </c>
      <c r="J30" s="25">
        <v>24.3</v>
      </c>
      <c r="K30" s="25">
        <v>289</v>
      </c>
      <c r="L30" s="25">
        <v>252</v>
      </c>
      <c r="M30" s="12">
        <v>236</v>
      </c>
    </row>
    <row r="31" spans="1:13" ht="15.75" thickBot="1">
      <c r="A31" s="8">
        <v>2</v>
      </c>
      <c r="B31" s="25" t="s">
        <v>16</v>
      </c>
      <c r="C31" s="10">
        <v>35</v>
      </c>
      <c r="D31" s="10">
        <v>25</v>
      </c>
      <c r="E31" s="10">
        <v>2.98</v>
      </c>
      <c r="F31" s="10">
        <v>2.13</v>
      </c>
      <c r="G31" s="10">
        <v>1.16</v>
      </c>
      <c r="H31" s="10">
        <v>0.83</v>
      </c>
      <c r="I31" s="10">
        <v>14.88</v>
      </c>
      <c r="J31" s="10">
        <v>10.63</v>
      </c>
      <c r="K31" s="10">
        <v>84.7</v>
      </c>
      <c r="L31" s="10">
        <v>60.5</v>
      </c>
      <c r="M31" s="12">
        <v>573</v>
      </c>
    </row>
    <row r="32" spans="1:13" ht="15.75" thickBot="1">
      <c r="A32" s="8">
        <v>3</v>
      </c>
      <c r="B32" s="10" t="s">
        <v>45</v>
      </c>
      <c r="C32" s="10">
        <v>49</v>
      </c>
      <c r="D32" s="10">
        <v>49</v>
      </c>
      <c r="E32" s="25">
        <v>6.22</v>
      </c>
      <c r="F32" s="25">
        <v>6.22</v>
      </c>
      <c r="G32" s="25">
        <v>5.68</v>
      </c>
      <c r="H32" s="25">
        <v>5.68</v>
      </c>
      <c r="I32" s="25">
        <v>0.34</v>
      </c>
      <c r="J32" s="25">
        <v>0.34</v>
      </c>
      <c r="K32" s="25">
        <v>21.63</v>
      </c>
      <c r="L32" s="25">
        <v>21.63</v>
      </c>
      <c r="M32" s="12">
        <v>267</v>
      </c>
    </row>
    <row r="33" spans="1:16" ht="15.75" thickBot="1">
      <c r="A33" s="8">
        <v>4</v>
      </c>
      <c r="B33" s="10" t="s">
        <v>36</v>
      </c>
      <c r="C33" s="10">
        <v>200</v>
      </c>
      <c r="D33" s="25">
        <v>180</v>
      </c>
      <c r="E33" s="25">
        <v>3.19</v>
      </c>
      <c r="F33" s="25">
        <v>2.83</v>
      </c>
      <c r="G33" s="25">
        <v>2.77</v>
      </c>
      <c r="H33" s="25">
        <v>2.47</v>
      </c>
      <c r="I33" s="25">
        <v>13.84</v>
      </c>
      <c r="J33" s="25">
        <v>12.15</v>
      </c>
      <c r="K33" s="25">
        <v>83.68</v>
      </c>
      <c r="L33" s="25">
        <v>74.18</v>
      </c>
      <c r="M33" s="12">
        <v>462</v>
      </c>
      <c r="O33" s="31"/>
      <c r="P33" s="31"/>
    </row>
    <row r="34" spans="1:13" ht="15.75" thickBot="1">
      <c r="A34" s="5"/>
      <c r="B34" s="19" t="s">
        <v>18</v>
      </c>
      <c r="C34" s="39">
        <f aca="true" t="shared" si="4" ref="C34:L34">SUM(C30:C33)</f>
        <v>484</v>
      </c>
      <c r="D34" s="39">
        <f t="shared" si="4"/>
        <v>404</v>
      </c>
      <c r="E34" s="45">
        <f t="shared" si="4"/>
        <v>17.93</v>
      </c>
      <c r="F34" s="45">
        <f t="shared" si="4"/>
        <v>15.34</v>
      </c>
      <c r="G34" s="45">
        <f t="shared" si="4"/>
        <v>18.23</v>
      </c>
      <c r="H34" s="45">
        <f t="shared" si="4"/>
        <v>15.44</v>
      </c>
      <c r="I34" s="45">
        <f t="shared" si="4"/>
        <v>59.46000000000001</v>
      </c>
      <c r="J34" s="45">
        <f t="shared" si="4"/>
        <v>47.42</v>
      </c>
      <c r="K34" s="45">
        <f t="shared" si="4"/>
        <v>479.01</v>
      </c>
      <c r="L34" s="45">
        <f t="shared" si="4"/>
        <v>408.31</v>
      </c>
      <c r="M34" s="19"/>
    </row>
    <row r="35" spans="1:13" ht="18">
      <c r="A35" s="80" t="s">
        <v>27</v>
      </c>
      <c r="B35" s="80"/>
      <c r="C35" s="37">
        <f aca="true" t="shared" si="5" ref="C35:L35">SUM(C13+C16+C24+C28+C34)</f>
        <v>1974</v>
      </c>
      <c r="D35" s="37">
        <f t="shared" si="5"/>
        <v>1644</v>
      </c>
      <c r="E35" s="49">
        <f t="shared" si="5"/>
        <v>61.66</v>
      </c>
      <c r="F35" s="49">
        <f t="shared" si="5"/>
        <v>49.629999999999995</v>
      </c>
      <c r="G35" s="49">
        <f t="shared" si="5"/>
        <v>63.650000000000006</v>
      </c>
      <c r="H35" s="49">
        <f t="shared" si="5"/>
        <v>54.849999999999994</v>
      </c>
      <c r="I35" s="49">
        <f t="shared" si="5"/>
        <v>272.15</v>
      </c>
      <c r="J35" s="49">
        <f t="shared" si="5"/>
        <v>223.57999999999998</v>
      </c>
      <c r="K35" s="50">
        <f t="shared" si="5"/>
        <v>1908.57</v>
      </c>
      <c r="L35" s="50">
        <f t="shared" si="5"/>
        <v>1586.02</v>
      </c>
      <c r="M35" s="19"/>
    </row>
    <row r="37" spans="5:12" ht="14.25">
      <c r="E37" s="51"/>
      <c r="F37" s="51"/>
      <c r="G37" s="51"/>
      <c r="H37" s="51"/>
      <c r="I37" s="51"/>
      <c r="J37" s="51"/>
      <c r="K37" s="51"/>
      <c r="L37" s="51"/>
    </row>
    <row r="38" spans="5:12" ht="14.25">
      <c r="E38" s="51"/>
      <c r="F38" s="51"/>
      <c r="G38" s="51"/>
      <c r="H38" s="51"/>
      <c r="I38" s="51"/>
      <c r="J38" s="51"/>
      <c r="K38" s="51"/>
      <c r="L38" s="51"/>
    </row>
    <row r="39" spans="5:12" ht="14.25">
      <c r="E39" s="51"/>
      <c r="F39" s="51"/>
      <c r="G39" s="51"/>
      <c r="H39" s="51"/>
      <c r="I39" s="51"/>
      <c r="J39" s="51"/>
      <c r="K39" s="51"/>
      <c r="L39" s="51"/>
    </row>
    <row r="40" spans="5:9" ht="14.25">
      <c r="E40" s="31"/>
      <c r="F40" s="31"/>
      <c r="G40" s="31"/>
      <c r="H40" s="31"/>
      <c r="I40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5:B35"/>
    <mergeCell ref="A7:B7"/>
    <mergeCell ref="A14:B14"/>
    <mergeCell ref="A17:B17"/>
    <mergeCell ref="A25:B25"/>
    <mergeCell ref="A28:B28"/>
    <mergeCell ref="A29:B29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view="pageLayout" workbookViewId="0" topLeftCell="A19">
      <selection activeCell="D27" sqref="D27"/>
    </sheetView>
  </sheetViews>
  <sheetFormatPr defaultColWidth="9.00390625" defaultRowHeight="15"/>
  <cols>
    <col min="1" max="1" width="9.140625" style="4" customWidth="1"/>
    <col min="2" max="2" width="48.28125" style="4" customWidth="1"/>
    <col min="3" max="13" width="10.7109375" style="4" customWidth="1"/>
    <col min="14" max="14" width="9.00390625" style="4" customWidth="1"/>
    <col min="15" max="16" width="6.57421875" style="31" customWidth="1"/>
    <col min="17" max="16384" width="9.00390625" style="4" customWidth="1"/>
  </cols>
  <sheetData>
    <row r="1" spans="1:16" ht="15">
      <c r="A1" s="2" t="s">
        <v>71</v>
      </c>
      <c r="B1" s="3"/>
      <c r="M1" s="4" t="s">
        <v>112</v>
      </c>
      <c r="O1" s="4"/>
      <c r="P1" s="4"/>
    </row>
    <row r="2" spans="1:2" ht="15">
      <c r="A2" s="31" t="s">
        <v>46</v>
      </c>
      <c r="B2" s="3"/>
    </row>
    <row r="3" spans="1:2" ht="15">
      <c r="A3" s="31" t="s">
        <v>3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3.75" customHeight="1" thickBot="1">
      <c r="A6" s="78" t="s">
        <v>7</v>
      </c>
      <c r="B6" s="78"/>
      <c r="C6" s="78" t="s">
        <v>8</v>
      </c>
      <c r="D6" s="78"/>
      <c r="E6" s="78" t="s">
        <v>9</v>
      </c>
      <c r="F6" s="78"/>
      <c r="G6" s="78" t="s">
        <v>10</v>
      </c>
      <c r="H6" s="78"/>
      <c r="I6" s="78" t="s">
        <v>11</v>
      </c>
      <c r="J6" s="78"/>
      <c r="K6" s="78" t="s">
        <v>12</v>
      </c>
      <c r="L6" s="78"/>
      <c r="M6" s="5"/>
    </row>
    <row r="7" spans="1:13" ht="15.75" thickBot="1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3" ht="31.5" thickBot="1">
      <c r="A8" s="5">
        <v>1</v>
      </c>
      <c r="B8" s="24" t="s">
        <v>108</v>
      </c>
      <c r="C8" s="18">
        <v>170</v>
      </c>
      <c r="D8" s="18">
        <v>150</v>
      </c>
      <c r="E8" s="18">
        <v>15.2</v>
      </c>
      <c r="F8" s="18">
        <v>14.2</v>
      </c>
      <c r="G8" s="18">
        <v>15.08</v>
      </c>
      <c r="H8" s="18">
        <v>13.08</v>
      </c>
      <c r="I8" s="18">
        <v>45.46</v>
      </c>
      <c r="J8" s="18">
        <v>36.66</v>
      </c>
      <c r="K8" s="18">
        <v>214.3</v>
      </c>
      <c r="L8" s="18">
        <v>189.3</v>
      </c>
      <c r="M8" s="52" t="s">
        <v>107</v>
      </c>
    </row>
    <row r="9" spans="1:16" ht="15.75" thickBot="1">
      <c r="A9" s="5">
        <v>2</v>
      </c>
      <c r="B9" s="24" t="s">
        <v>16</v>
      </c>
      <c r="C9" s="25">
        <v>30</v>
      </c>
      <c r="D9" s="27">
        <v>20</v>
      </c>
      <c r="E9" s="10">
        <v>2.55</v>
      </c>
      <c r="F9" s="10">
        <v>1.7</v>
      </c>
      <c r="G9" s="10">
        <v>0.99</v>
      </c>
      <c r="H9" s="10">
        <v>0.66</v>
      </c>
      <c r="I9" s="10">
        <v>12.75</v>
      </c>
      <c r="J9" s="10">
        <v>8.5</v>
      </c>
      <c r="K9" s="10">
        <v>72.6</v>
      </c>
      <c r="L9" s="10">
        <v>48.4</v>
      </c>
      <c r="M9" s="19">
        <v>573</v>
      </c>
      <c r="O9" s="4"/>
      <c r="P9" s="4"/>
    </row>
    <row r="10" spans="1:13" ht="15">
      <c r="A10" s="5">
        <v>3</v>
      </c>
      <c r="B10" s="9" t="s">
        <v>64</v>
      </c>
      <c r="C10" s="25">
        <v>5</v>
      </c>
      <c r="D10" s="27">
        <v>5</v>
      </c>
      <c r="E10" s="10">
        <v>0.03</v>
      </c>
      <c r="F10" s="10">
        <v>0.03</v>
      </c>
      <c r="G10" s="10">
        <v>3.63</v>
      </c>
      <c r="H10" s="10">
        <v>3.63</v>
      </c>
      <c r="I10" s="10">
        <v>0.04</v>
      </c>
      <c r="J10" s="10">
        <v>0.04</v>
      </c>
      <c r="K10" s="10">
        <v>37.4</v>
      </c>
      <c r="L10" s="10">
        <v>37.4</v>
      </c>
      <c r="M10" s="19">
        <v>79</v>
      </c>
    </row>
    <row r="11" spans="1:16" ht="15">
      <c r="A11" s="8">
        <v>4</v>
      </c>
      <c r="B11" s="10" t="s">
        <v>34</v>
      </c>
      <c r="C11" s="10">
        <v>200</v>
      </c>
      <c r="D11" s="10">
        <v>180</v>
      </c>
      <c r="E11" s="25">
        <v>2.94</v>
      </c>
      <c r="F11" s="25">
        <v>2.64</v>
      </c>
      <c r="G11" s="25">
        <v>2.62</v>
      </c>
      <c r="H11" s="25">
        <v>2.35</v>
      </c>
      <c r="I11" s="25">
        <v>14.39</v>
      </c>
      <c r="J11" s="25">
        <v>12.64</v>
      </c>
      <c r="K11" s="25">
        <v>87.21</v>
      </c>
      <c r="L11" s="25">
        <v>77.27</v>
      </c>
      <c r="M11" s="12">
        <v>465</v>
      </c>
      <c r="O11" s="4"/>
      <c r="P11" s="4"/>
    </row>
    <row r="12" spans="1:13" ht="15.75" thickBot="1">
      <c r="A12" s="5"/>
      <c r="B12" s="19" t="s">
        <v>18</v>
      </c>
      <c r="C12" s="39">
        <f aca="true" t="shared" si="0" ref="C12:L12">SUM(C8:C11)</f>
        <v>405</v>
      </c>
      <c r="D12" s="39">
        <f t="shared" si="0"/>
        <v>355</v>
      </c>
      <c r="E12" s="41">
        <f t="shared" si="0"/>
        <v>20.720000000000002</v>
      </c>
      <c r="F12" s="41">
        <f t="shared" si="0"/>
        <v>18.569999999999997</v>
      </c>
      <c r="G12" s="41">
        <f t="shared" si="0"/>
        <v>22.32</v>
      </c>
      <c r="H12" s="41">
        <f t="shared" si="0"/>
        <v>19.720000000000002</v>
      </c>
      <c r="I12" s="41">
        <f t="shared" si="0"/>
        <v>72.64</v>
      </c>
      <c r="J12" s="41">
        <f t="shared" si="0"/>
        <v>57.839999999999996</v>
      </c>
      <c r="K12" s="41">
        <f t="shared" si="0"/>
        <v>411.50999999999993</v>
      </c>
      <c r="L12" s="41">
        <f t="shared" si="0"/>
        <v>352.37</v>
      </c>
      <c r="M12" s="19"/>
    </row>
    <row r="13" spans="1:16" ht="15" customHeight="1" thickBot="1">
      <c r="A13" s="68" t="s">
        <v>98</v>
      </c>
      <c r="B13" s="7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9"/>
      <c r="O13" s="53"/>
      <c r="P13" s="53"/>
    </row>
    <row r="14" spans="1:16" ht="15.75" thickBot="1">
      <c r="A14" s="8">
        <v>1</v>
      </c>
      <c r="B14" s="9" t="s">
        <v>19</v>
      </c>
      <c r="C14" s="10">
        <v>180</v>
      </c>
      <c r="D14" s="10">
        <v>180</v>
      </c>
      <c r="E14" s="18">
        <v>0.9</v>
      </c>
      <c r="F14" s="18">
        <v>0.9</v>
      </c>
      <c r="G14" s="18">
        <v>0.18</v>
      </c>
      <c r="H14" s="18">
        <v>0.18</v>
      </c>
      <c r="I14" s="18">
        <v>18</v>
      </c>
      <c r="J14" s="18">
        <v>18</v>
      </c>
      <c r="K14" s="18">
        <v>101.93</v>
      </c>
      <c r="L14" s="18">
        <v>101.93</v>
      </c>
      <c r="M14" s="19">
        <v>501</v>
      </c>
      <c r="O14" s="4"/>
      <c r="P14" s="4"/>
    </row>
    <row r="15" spans="1:13" ht="15.75" thickBot="1">
      <c r="A15" s="5"/>
      <c r="B15" s="19" t="s">
        <v>18</v>
      </c>
      <c r="C15" s="46">
        <f aca="true" t="shared" si="1" ref="C15:L15">SUM(C14)</f>
        <v>180</v>
      </c>
      <c r="D15" s="46">
        <f t="shared" si="1"/>
        <v>180</v>
      </c>
      <c r="E15" s="46">
        <f t="shared" si="1"/>
        <v>0.9</v>
      </c>
      <c r="F15" s="46">
        <f t="shared" si="1"/>
        <v>0.9</v>
      </c>
      <c r="G15" s="46">
        <f t="shared" si="1"/>
        <v>0.18</v>
      </c>
      <c r="H15" s="46">
        <f t="shared" si="1"/>
        <v>0.18</v>
      </c>
      <c r="I15" s="46">
        <f t="shared" si="1"/>
        <v>18</v>
      </c>
      <c r="J15" s="46">
        <f t="shared" si="1"/>
        <v>18</v>
      </c>
      <c r="K15" s="46">
        <f t="shared" si="1"/>
        <v>101.93</v>
      </c>
      <c r="L15" s="46">
        <f t="shared" si="1"/>
        <v>101.93</v>
      </c>
      <c r="M15" s="19"/>
    </row>
    <row r="16" spans="1:16" ht="15.75" thickBot="1">
      <c r="A16" s="68" t="s">
        <v>99</v>
      </c>
      <c r="B16" s="7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9"/>
      <c r="O16" s="53"/>
      <c r="P16" s="53"/>
    </row>
    <row r="17" spans="1:16" ht="15.75" thickBot="1">
      <c r="A17" s="8">
        <v>1</v>
      </c>
      <c r="B17" s="9" t="s">
        <v>58</v>
      </c>
      <c r="C17" s="10">
        <v>200</v>
      </c>
      <c r="D17" s="10">
        <v>150</v>
      </c>
      <c r="E17" s="10">
        <v>3.82</v>
      </c>
      <c r="F17" s="10">
        <v>3.51</v>
      </c>
      <c r="G17" s="10">
        <v>12.1</v>
      </c>
      <c r="H17" s="10">
        <v>10.92</v>
      </c>
      <c r="I17" s="10">
        <v>13.2</v>
      </c>
      <c r="J17" s="10">
        <v>11.23</v>
      </c>
      <c r="K17" s="10">
        <v>138.23</v>
      </c>
      <c r="L17" s="10">
        <v>117.35</v>
      </c>
      <c r="M17" s="12">
        <v>98</v>
      </c>
      <c r="O17" s="4"/>
      <c r="P17" s="4"/>
    </row>
    <row r="18" spans="1:16" ht="15.75" thickBot="1">
      <c r="A18" s="8">
        <v>2</v>
      </c>
      <c r="B18" s="9" t="s">
        <v>78</v>
      </c>
      <c r="C18" s="10">
        <v>70</v>
      </c>
      <c r="D18" s="10">
        <v>60</v>
      </c>
      <c r="E18" s="11">
        <v>8.4</v>
      </c>
      <c r="F18" s="11">
        <v>7.2</v>
      </c>
      <c r="G18" s="11">
        <v>8.08</v>
      </c>
      <c r="H18" s="11">
        <v>7.77</v>
      </c>
      <c r="I18" s="11">
        <v>23.43</v>
      </c>
      <c r="J18" s="11">
        <v>18.15</v>
      </c>
      <c r="K18" s="11">
        <v>129</v>
      </c>
      <c r="L18" s="11">
        <v>112</v>
      </c>
      <c r="M18" s="19">
        <v>372</v>
      </c>
      <c r="O18" s="4"/>
      <c r="P18" s="4"/>
    </row>
    <row r="19" spans="1:16" ht="15.75" thickBot="1">
      <c r="A19" s="5">
        <v>3</v>
      </c>
      <c r="B19" s="24" t="s">
        <v>55</v>
      </c>
      <c r="C19" s="25">
        <v>130</v>
      </c>
      <c r="D19" s="25">
        <v>110</v>
      </c>
      <c r="E19" s="10">
        <v>8.07</v>
      </c>
      <c r="F19" s="10">
        <v>6.05</v>
      </c>
      <c r="G19" s="10">
        <v>5.67</v>
      </c>
      <c r="H19" s="10">
        <v>4.43</v>
      </c>
      <c r="I19" s="10">
        <v>31.9</v>
      </c>
      <c r="J19" s="10">
        <v>27.9</v>
      </c>
      <c r="K19" s="10">
        <v>183.2</v>
      </c>
      <c r="L19" s="10">
        <v>164.27</v>
      </c>
      <c r="M19" s="19">
        <v>202</v>
      </c>
      <c r="O19" s="4"/>
      <c r="P19" s="4"/>
    </row>
    <row r="20" spans="1:16" ht="15.75" thickBot="1">
      <c r="A20" s="5">
        <v>4</v>
      </c>
      <c r="B20" s="25" t="s">
        <v>77</v>
      </c>
      <c r="C20" s="18">
        <v>50</v>
      </c>
      <c r="D20" s="18">
        <v>40</v>
      </c>
      <c r="E20" s="25">
        <v>0.55</v>
      </c>
      <c r="F20" s="25">
        <v>0.44</v>
      </c>
      <c r="G20" s="25">
        <v>0.1</v>
      </c>
      <c r="H20" s="25">
        <v>0.08</v>
      </c>
      <c r="I20" s="25">
        <v>1.9</v>
      </c>
      <c r="J20" s="25">
        <v>1.52</v>
      </c>
      <c r="K20" s="25">
        <v>11</v>
      </c>
      <c r="L20" s="25">
        <v>8.8</v>
      </c>
      <c r="M20" s="19">
        <v>148</v>
      </c>
      <c r="O20" s="4"/>
      <c r="P20" s="4"/>
    </row>
    <row r="21" spans="1:16" ht="15.75" thickBot="1">
      <c r="A21" s="8">
        <v>5</v>
      </c>
      <c r="B21" s="9" t="s">
        <v>22</v>
      </c>
      <c r="C21" s="10">
        <v>50</v>
      </c>
      <c r="D21" s="10">
        <v>40</v>
      </c>
      <c r="E21" s="10">
        <v>4.05</v>
      </c>
      <c r="F21" s="10">
        <v>3.24</v>
      </c>
      <c r="G21" s="10">
        <v>0.5</v>
      </c>
      <c r="H21" s="10">
        <v>0.4</v>
      </c>
      <c r="I21" s="10">
        <v>24.4</v>
      </c>
      <c r="J21" s="10">
        <v>19.52</v>
      </c>
      <c r="K21" s="10">
        <v>121</v>
      </c>
      <c r="L21" s="10">
        <v>96.8</v>
      </c>
      <c r="M21" s="12">
        <v>574</v>
      </c>
      <c r="O21" s="4"/>
      <c r="P21" s="4"/>
    </row>
    <row r="22" spans="1:16" ht="15.75" thickBot="1">
      <c r="A22" s="8">
        <v>6</v>
      </c>
      <c r="B22" s="10" t="s">
        <v>23</v>
      </c>
      <c r="C22" s="10">
        <v>180</v>
      </c>
      <c r="D22" s="10">
        <v>150</v>
      </c>
      <c r="E22" s="25">
        <v>0.26</v>
      </c>
      <c r="F22" s="25">
        <v>0.22</v>
      </c>
      <c r="G22" s="25">
        <v>0.01</v>
      </c>
      <c r="H22" s="25">
        <v>0.01</v>
      </c>
      <c r="I22" s="25">
        <v>14.07</v>
      </c>
      <c r="J22" s="25">
        <v>11.89</v>
      </c>
      <c r="K22" s="25">
        <v>57.81</v>
      </c>
      <c r="L22" s="25">
        <v>48.74</v>
      </c>
      <c r="M22" s="12">
        <v>495</v>
      </c>
      <c r="O22" s="4"/>
      <c r="P22" s="4"/>
    </row>
    <row r="23" spans="1:13" ht="15.75" thickBot="1">
      <c r="A23" s="5"/>
      <c r="B23" s="19" t="s">
        <v>18</v>
      </c>
      <c r="C23" s="39">
        <f aca="true" t="shared" si="2" ref="C23:L23">SUM(C17:C22)</f>
        <v>680</v>
      </c>
      <c r="D23" s="39">
        <f t="shared" si="2"/>
        <v>550</v>
      </c>
      <c r="E23" s="41">
        <f t="shared" si="2"/>
        <v>25.150000000000002</v>
      </c>
      <c r="F23" s="41">
        <f t="shared" si="2"/>
        <v>20.660000000000004</v>
      </c>
      <c r="G23" s="41">
        <f t="shared" si="2"/>
        <v>26.460000000000004</v>
      </c>
      <c r="H23" s="41">
        <f t="shared" si="2"/>
        <v>23.609999999999996</v>
      </c>
      <c r="I23" s="41">
        <f t="shared" si="2"/>
        <v>108.9</v>
      </c>
      <c r="J23" s="41">
        <f t="shared" si="2"/>
        <v>90.21000000000001</v>
      </c>
      <c r="K23" s="41">
        <f t="shared" si="2"/>
        <v>640.24</v>
      </c>
      <c r="L23" s="41">
        <f t="shared" si="2"/>
        <v>547.96</v>
      </c>
      <c r="M23" s="19"/>
    </row>
    <row r="24" spans="1:16" ht="16.5" customHeight="1" thickBot="1">
      <c r="A24" s="68" t="s">
        <v>100</v>
      </c>
      <c r="B24" s="75"/>
      <c r="C24" s="39"/>
      <c r="D24" s="39"/>
      <c r="E24" s="40"/>
      <c r="F24" s="40"/>
      <c r="G24" s="40"/>
      <c r="H24" s="40"/>
      <c r="I24" s="40"/>
      <c r="J24" s="40"/>
      <c r="K24" s="39"/>
      <c r="L24" s="39"/>
      <c r="M24" s="19"/>
      <c r="O24" s="53"/>
      <c r="P24" s="53"/>
    </row>
    <row r="25" spans="1:16" ht="15.75" thickBot="1">
      <c r="A25" s="5">
        <v>1</v>
      </c>
      <c r="B25" s="26" t="s">
        <v>25</v>
      </c>
      <c r="C25" s="18">
        <v>100</v>
      </c>
      <c r="D25" s="18">
        <v>95</v>
      </c>
      <c r="E25" s="11">
        <v>0.26</v>
      </c>
      <c r="F25" s="11">
        <v>0.24</v>
      </c>
      <c r="G25" s="11">
        <v>0.18</v>
      </c>
      <c r="H25" s="11">
        <v>0.17</v>
      </c>
      <c r="I25" s="11">
        <v>11.47</v>
      </c>
      <c r="J25" s="11">
        <v>10.9</v>
      </c>
      <c r="K25" s="11">
        <v>52</v>
      </c>
      <c r="L25" s="11">
        <v>49.4</v>
      </c>
      <c r="M25" s="19">
        <v>82</v>
      </c>
      <c r="O25" s="4"/>
      <c r="P25" s="4"/>
    </row>
    <row r="26" spans="1:16" ht="15.75" thickBot="1">
      <c r="A26" s="5">
        <v>2</v>
      </c>
      <c r="B26" s="25" t="s">
        <v>32</v>
      </c>
      <c r="C26" s="14">
        <v>25</v>
      </c>
      <c r="D26" s="14">
        <v>20</v>
      </c>
      <c r="E26" s="11">
        <v>1.88</v>
      </c>
      <c r="F26" s="11">
        <v>1.5</v>
      </c>
      <c r="G26" s="11">
        <v>2.45</v>
      </c>
      <c r="H26" s="11">
        <v>1.96</v>
      </c>
      <c r="I26" s="11">
        <v>18.6</v>
      </c>
      <c r="J26" s="11">
        <v>16.13</v>
      </c>
      <c r="K26" s="11">
        <v>154.25</v>
      </c>
      <c r="L26" s="11">
        <v>123.4</v>
      </c>
      <c r="M26" s="12">
        <v>582</v>
      </c>
      <c r="O26" s="4"/>
      <c r="P26" s="4"/>
    </row>
    <row r="27" spans="1:13" ht="15.75" thickBot="1">
      <c r="A27" s="8">
        <v>3</v>
      </c>
      <c r="B27" s="24" t="s">
        <v>24</v>
      </c>
      <c r="C27" s="25">
        <v>180</v>
      </c>
      <c r="D27" s="25">
        <v>150</v>
      </c>
      <c r="E27" s="11">
        <v>5.04</v>
      </c>
      <c r="F27" s="11">
        <v>4.2</v>
      </c>
      <c r="G27" s="11">
        <v>4.5</v>
      </c>
      <c r="H27" s="11">
        <v>3.75</v>
      </c>
      <c r="I27" s="11">
        <v>7.2</v>
      </c>
      <c r="J27" s="11">
        <v>6</v>
      </c>
      <c r="K27" s="11">
        <v>95.4</v>
      </c>
      <c r="L27" s="11">
        <v>79.5</v>
      </c>
      <c r="M27" s="12">
        <v>470</v>
      </c>
    </row>
    <row r="28" spans="1:13" ht="15.75" thickBot="1">
      <c r="A28" s="81" t="s">
        <v>18</v>
      </c>
      <c r="B28" s="81"/>
      <c r="C28" s="39">
        <f aca="true" t="shared" si="3" ref="C28:L28">SUM(C25:C27)</f>
        <v>305</v>
      </c>
      <c r="D28" s="39">
        <f t="shared" si="3"/>
        <v>265</v>
      </c>
      <c r="E28" s="41">
        <f t="shared" si="3"/>
        <v>7.18</v>
      </c>
      <c r="F28" s="41">
        <f t="shared" si="3"/>
        <v>5.94</v>
      </c>
      <c r="G28" s="41">
        <f t="shared" si="3"/>
        <v>7.130000000000001</v>
      </c>
      <c r="H28" s="41">
        <f t="shared" si="3"/>
        <v>5.88</v>
      </c>
      <c r="I28" s="41">
        <f t="shared" si="3"/>
        <v>37.27</v>
      </c>
      <c r="J28" s="41">
        <f t="shared" si="3"/>
        <v>33.03</v>
      </c>
      <c r="K28" s="41">
        <f t="shared" si="3"/>
        <v>301.65</v>
      </c>
      <c r="L28" s="41">
        <f t="shared" si="3"/>
        <v>252.3</v>
      </c>
      <c r="M28" s="19"/>
    </row>
    <row r="29" spans="1:16" ht="15.75" thickBot="1">
      <c r="A29" s="68" t="s">
        <v>101</v>
      </c>
      <c r="B29" s="7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9"/>
      <c r="O29" s="53"/>
      <c r="P29" s="53"/>
    </row>
    <row r="30" spans="1:16" ht="15.75" thickBot="1">
      <c r="A30" s="8">
        <v>1</v>
      </c>
      <c r="B30" s="10" t="s">
        <v>89</v>
      </c>
      <c r="C30" s="10">
        <v>200</v>
      </c>
      <c r="D30" s="25">
        <v>180</v>
      </c>
      <c r="E30" s="25">
        <v>8.8</v>
      </c>
      <c r="F30" s="25">
        <v>7.02</v>
      </c>
      <c r="G30" s="25">
        <v>9.46</v>
      </c>
      <c r="H30" s="25">
        <v>8.51</v>
      </c>
      <c r="I30" s="25">
        <v>38.95</v>
      </c>
      <c r="J30" s="25">
        <v>36.2</v>
      </c>
      <c r="K30" s="25">
        <v>327</v>
      </c>
      <c r="L30" s="25">
        <v>285</v>
      </c>
      <c r="M30" s="12">
        <v>235</v>
      </c>
      <c r="O30" s="4"/>
      <c r="P30" s="4"/>
    </row>
    <row r="31" spans="1:16" ht="15.75" thickBot="1">
      <c r="A31" s="8">
        <v>2</v>
      </c>
      <c r="B31" s="10" t="s">
        <v>16</v>
      </c>
      <c r="C31" s="10">
        <v>50</v>
      </c>
      <c r="D31" s="25">
        <v>40</v>
      </c>
      <c r="E31" s="25">
        <v>4.25</v>
      </c>
      <c r="F31" s="25">
        <v>3.4</v>
      </c>
      <c r="G31" s="25">
        <v>1.65</v>
      </c>
      <c r="H31" s="25">
        <v>1.32</v>
      </c>
      <c r="I31" s="25">
        <v>21.25</v>
      </c>
      <c r="J31" s="25">
        <v>17</v>
      </c>
      <c r="K31" s="25">
        <v>121</v>
      </c>
      <c r="L31" s="25">
        <v>96.8</v>
      </c>
      <c r="M31" s="12">
        <v>573</v>
      </c>
      <c r="O31" s="4"/>
      <c r="P31" s="4"/>
    </row>
    <row r="32" spans="1:16" ht="15.75" thickBot="1">
      <c r="A32" s="5">
        <v>3</v>
      </c>
      <c r="B32" s="25" t="s">
        <v>17</v>
      </c>
      <c r="C32" s="14">
        <v>200</v>
      </c>
      <c r="D32" s="14">
        <v>180</v>
      </c>
      <c r="E32" s="33">
        <v>0.12</v>
      </c>
      <c r="F32" s="33">
        <v>0.1</v>
      </c>
      <c r="G32" s="33">
        <v>0.03</v>
      </c>
      <c r="H32" s="33">
        <v>0.03</v>
      </c>
      <c r="I32" s="33">
        <v>8.02</v>
      </c>
      <c r="J32" s="33">
        <v>7.02</v>
      </c>
      <c r="K32" s="33">
        <v>28.03</v>
      </c>
      <c r="L32" s="33">
        <v>24.49</v>
      </c>
      <c r="M32" s="12">
        <v>457</v>
      </c>
      <c r="O32" s="4"/>
      <c r="P32" s="4"/>
    </row>
    <row r="33" spans="1:13" ht="15.75" thickBot="1">
      <c r="A33" s="5"/>
      <c r="B33" s="19" t="s">
        <v>18</v>
      </c>
      <c r="C33" s="39">
        <f aca="true" t="shared" si="4" ref="C33:L33">SUM(C30:C32)</f>
        <v>450</v>
      </c>
      <c r="D33" s="39">
        <f t="shared" si="4"/>
        <v>400</v>
      </c>
      <c r="E33" s="40">
        <f t="shared" si="4"/>
        <v>13.17</v>
      </c>
      <c r="F33" s="40">
        <f t="shared" si="4"/>
        <v>10.52</v>
      </c>
      <c r="G33" s="40">
        <f t="shared" si="4"/>
        <v>11.14</v>
      </c>
      <c r="H33" s="40">
        <f t="shared" si="4"/>
        <v>9.86</v>
      </c>
      <c r="I33" s="40">
        <f t="shared" si="4"/>
        <v>68.22</v>
      </c>
      <c r="J33" s="40">
        <f t="shared" si="4"/>
        <v>60.22</v>
      </c>
      <c r="K33" s="40">
        <f t="shared" si="4"/>
        <v>476.03</v>
      </c>
      <c r="L33" s="40">
        <f t="shared" si="4"/>
        <v>406.29</v>
      </c>
      <c r="M33" s="19"/>
    </row>
    <row r="34" spans="1:13" ht="18">
      <c r="A34" s="80" t="s">
        <v>27</v>
      </c>
      <c r="B34" s="80"/>
      <c r="C34" s="37">
        <f aca="true" t="shared" si="5" ref="C34:L34">SUM(C12+C15+C23+C28+C33)</f>
        <v>2020</v>
      </c>
      <c r="D34" s="37">
        <f t="shared" si="5"/>
        <v>1750</v>
      </c>
      <c r="E34" s="50">
        <f t="shared" si="5"/>
        <v>67.12</v>
      </c>
      <c r="F34" s="50">
        <f t="shared" si="5"/>
        <v>56.58999999999999</v>
      </c>
      <c r="G34" s="50">
        <f t="shared" si="5"/>
        <v>67.23000000000002</v>
      </c>
      <c r="H34" s="50">
        <f t="shared" si="5"/>
        <v>59.25</v>
      </c>
      <c r="I34" s="50">
        <f t="shared" si="5"/>
        <v>305.03000000000003</v>
      </c>
      <c r="J34" s="50">
        <f t="shared" si="5"/>
        <v>259.3</v>
      </c>
      <c r="K34" s="50">
        <f t="shared" si="5"/>
        <v>1931.36</v>
      </c>
      <c r="L34" s="50">
        <f t="shared" si="5"/>
        <v>1660.85</v>
      </c>
      <c r="M34" s="19"/>
    </row>
    <row r="35" spans="15:16" ht="14.25">
      <c r="O35" s="53"/>
      <c r="P35" s="53"/>
    </row>
    <row r="36" spans="5:12" ht="14.25">
      <c r="E36" s="30"/>
      <c r="F36" s="30"/>
      <c r="G36" s="30"/>
      <c r="H36" s="30"/>
      <c r="I36" s="30"/>
      <c r="J36" s="30"/>
      <c r="K36" s="30"/>
      <c r="L36" s="30"/>
    </row>
    <row r="37" spans="5:12" ht="14.25">
      <c r="E37" s="30"/>
      <c r="F37" s="30"/>
      <c r="G37" s="30"/>
      <c r="H37" s="30"/>
      <c r="I37" s="30"/>
      <c r="J37" s="30"/>
      <c r="K37" s="30"/>
      <c r="L37" s="30"/>
    </row>
    <row r="38" spans="5:12" ht="14.25">
      <c r="E38" s="30"/>
      <c r="F38" s="30"/>
      <c r="G38" s="30"/>
      <c r="H38" s="30"/>
      <c r="I38" s="30"/>
      <c r="J38" s="30"/>
      <c r="K38" s="30"/>
      <c r="L38" s="30"/>
    </row>
    <row r="39" spans="5:9" ht="14.25">
      <c r="E39" s="31"/>
      <c r="F39" s="31"/>
      <c r="G39" s="31"/>
      <c r="H39" s="31"/>
      <c r="I39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4:B34"/>
    <mergeCell ref="A7:B7"/>
    <mergeCell ref="A13:B13"/>
    <mergeCell ref="A16:B16"/>
    <mergeCell ref="A24:B24"/>
    <mergeCell ref="A28:B28"/>
    <mergeCell ref="A29:B29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view="pageLayout" workbookViewId="0" topLeftCell="A10">
      <selection activeCell="K22" sqref="K22"/>
    </sheetView>
  </sheetViews>
  <sheetFormatPr defaultColWidth="9.00390625" defaultRowHeight="15"/>
  <cols>
    <col min="1" max="1" width="7.140625" style="4" customWidth="1"/>
    <col min="2" max="2" width="45.140625" style="4" customWidth="1"/>
    <col min="3" max="13" width="10.7109375" style="4" customWidth="1"/>
    <col min="14" max="16384" width="9.00390625" style="4" customWidth="1"/>
  </cols>
  <sheetData>
    <row r="1" spans="1:13" ht="15">
      <c r="A1" s="2" t="s">
        <v>71</v>
      </c>
      <c r="B1" s="3"/>
      <c r="M1" s="4" t="s">
        <v>112</v>
      </c>
    </row>
    <row r="2" spans="1:2" ht="15">
      <c r="A2" s="31" t="s">
        <v>72</v>
      </c>
      <c r="B2" s="3"/>
    </row>
    <row r="3" spans="1:2" ht="15">
      <c r="A3" s="31" t="s">
        <v>50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2.25" customHeight="1" thickBot="1">
      <c r="A6" s="78" t="s">
        <v>7</v>
      </c>
      <c r="B6" s="78"/>
      <c r="C6" s="78" t="s">
        <v>8</v>
      </c>
      <c r="D6" s="78"/>
      <c r="E6" s="78" t="s">
        <v>9</v>
      </c>
      <c r="F6" s="78"/>
      <c r="G6" s="78" t="s">
        <v>10</v>
      </c>
      <c r="H6" s="78"/>
      <c r="I6" s="78" t="s">
        <v>11</v>
      </c>
      <c r="J6" s="78"/>
      <c r="K6" s="78" t="s">
        <v>12</v>
      </c>
      <c r="L6" s="78"/>
      <c r="M6" s="5"/>
    </row>
    <row r="7" spans="1:13" ht="15.75" customHeight="1" thickBot="1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3" ht="15.75" thickBot="1">
      <c r="A8" s="8">
        <v>3</v>
      </c>
      <c r="B8" s="10" t="s">
        <v>45</v>
      </c>
      <c r="C8" s="10">
        <v>49</v>
      </c>
      <c r="D8" s="10">
        <v>49</v>
      </c>
      <c r="E8" s="25">
        <v>6.22</v>
      </c>
      <c r="F8" s="25">
        <v>6.22</v>
      </c>
      <c r="G8" s="25">
        <v>5.68</v>
      </c>
      <c r="H8" s="25">
        <v>5.68</v>
      </c>
      <c r="I8" s="25">
        <v>0.34</v>
      </c>
      <c r="J8" s="25">
        <v>0.34</v>
      </c>
      <c r="K8" s="25">
        <v>21.63</v>
      </c>
      <c r="L8" s="25">
        <v>21.63</v>
      </c>
      <c r="M8" s="12">
        <v>267</v>
      </c>
    </row>
    <row r="9" spans="1:13" ht="15">
      <c r="A9" s="8">
        <v>4</v>
      </c>
      <c r="B9" s="10" t="s">
        <v>38</v>
      </c>
      <c r="C9" s="10">
        <v>120</v>
      </c>
      <c r="D9" s="10">
        <v>100</v>
      </c>
      <c r="E9" s="25">
        <v>2.58</v>
      </c>
      <c r="F9" s="25">
        <v>2.15</v>
      </c>
      <c r="G9" s="25">
        <v>4.56</v>
      </c>
      <c r="H9" s="25">
        <v>3.8</v>
      </c>
      <c r="I9" s="25">
        <v>12.96</v>
      </c>
      <c r="J9" s="25">
        <v>10.8</v>
      </c>
      <c r="K9" s="25">
        <v>151.72</v>
      </c>
      <c r="L9" s="25">
        <v>114.77</v>
      </c>
      <c r="M9" s="12">
        <v>380</v>
      </c>
    </row>
    <row r="10" spans="1:13" ht="15">
      <c r="A10" s="5">
        <v>3</v>
      </c>
      <c r="B10" s="24" t="s">
        <v>104</v>
      </c>
      <c r="C10" s="25">
        <v>30</v>
      </c>
      <c r="D10" s="27">
        <v>20</v>
      </c>
      <c r="E10" s="10">
        <v>2.55</v>
      </c>
      <c r="F10" s="10">
        <v>1.7</v>
      </c>
      <c r="G10" s="10">
        <v>0.99</v>
      </c>
      <c r="H10" s="10">
        <v>0.66</v>
      </c>
      <c r="I10" s="10">
        <v>12.75</v>
      </c>
      <c r="J10" s="10">
        <v>8.5</v>
      </c>
      <c r="K10" s="10">
        <v>72.6</v>
      </c>
      <c r="L10" s="10">
        <v>48.4</v>
      </c>
      <c r="M10" s="19">
        <v>573</v>
      </c>
    </row>
    <row r="11" spans="1:13" ht="15">
      <c r="A11" s="5">
        <v>4</v>
      </c>
      <c r="B11" s="9" t="s">
        <v>64</v>
      </c>
      <c r="C11" s="10">
        <v>5</v>
      </c>
      <c r="D11" s="10">
        <v>5</v>
      </c>
      <c r="E11" s="10">
        <v>0.03</v>
      </c>
      <c r="F11" s="10">
        <v>0.03</v>
      </c>
      <c r="G11" s="10">
        <v>3.63</v>
      </c>
      <c r="H11" s="10">
        <v>3.63</v>
      </c>
      <c r="I11" s="10">
        <v>0.04</v>
      </c>
      <c r="J11" s="10">
        <v>0.04</v>
      </c>
      <c r="K11" s="10">
        <v>37.4</v>
      </c>
      <c r="L11" s="10">
        <v>37.4</v>
      </c>
      <c r="M11" s="19">
        <v>79</v>
      </c>
    </row>
    <row r="12" spans="1:13" ht="15">
      <c r="A12" s="5">
        <v>5</v>
      </c>
      <c r="B12" s="9" t="s">
        <v>65</v>
      </c>
      <c r="C12" s="10">
        <v>13</v>
      </c>
      <c r="D12" s="10">
        <v>9</v>
      </c>
      <c r="E12" s="10">
        <v>3.13</v>
      </c>
      <c r="F12" s="10">
        <v>2.17</v>
      </c>
      <c r="G12" s="10">
        <v>3.84</v>
      </c>
      <c r="H12" s="10">
        <v>2.66</v>
      </c>
      <c r="I12" s="10">
        <v>0.04</v>
      </c>
      <c r="J12" s="10">
        <v>0.03</v>
      </c>
      <c r="K12" s="10">
        <v>47.19</v>
      </c>
      <c r="L12" s="10">
        <v>32.67</v>
      </c>
      <c r="M12" s="19">
        <v>75</v>
      </c>
    </row>
    <row r="13" spans="1:13" ht="15">
      <c r="A13" s="5">
        <v>6</v>
      </c>
      <c r="B13" s="9" t="s">
        <v>17</v>
      </c>
      <c r="C13" s="10">
        <v>200</v>
      </c>
      <c r="D13" s="10">
        <v>180</v>
      </c>
      <c r="E13" s="10">
        <v>0.12</v>
      </c>
      <c r="F13" s="10">
        <v>0.1</v>
      </c>
      <c r="G13" s="10">
        <v>0.03</v>
      </c>
      <c r="H13" s="10">
        <v>0.03</v>
      </c>
      <c r="I13" s="10">
        <v>8.02</v>
      </c>
      <c r="J13" s="10">
        <v>7.02</v>
      </c>
      <c r="K13" s="10">
        <v>28.03</v>
      </c>
      <c r="L13" s="10">
        <v>24.49</v>
      </c>
      <c r="M13" s="19">
        <v>457</v>
      </c>
    </row>
    <row r="14" spans="1:13" ht="15.75" thickBot="1">
      <c r="A14" s="5"/>
      <c r="B14" s="19" t="s">
        <v>18</v>
      </c>
      <c r="C14" s="39">
        <f aca="true" t="shared" si="0" ref="C14:L14">SUM(C8:C13)</f>
        <v>417</v>
      </c>
      <c r="D14" s="39">
        <f t="shared" si="0"/>
        <v>363</v>
      </c>
      <c r="E14" s="41">
        <f t="shared" si="0"/>
        <v>14.63</v>
      </c>
      <c r="F14" s="41">
        <f t="shared" si="0"/>
        <v>12.369999999999997</v>
      </c>
      <c r="G14" s="41">
        <f t="shared" si="0"/>
        <v>18.73</v>
      </c>
      <c r="H14" s="41">
        <f t="shared" si="0"/>
        <v>16.46</v>
      </c>
      <c r="I14" s="41">
        <f t="shared" si="0"/>
        <v>34.15</v>
      </c>
      <c r="J14" s="41">
        <f t="shared" si="0"/>
        <v>26.73</v>
      </c>
      <c r="K14" s="41">
        <f t="shared" si="0"/>
        <v>358.56999999999994</v>
      </c>
      <c r="L14" s="41">
        <f t="shared" si="0"/>
        <v>279.36</v>
      </c>
      <c r="M14" s="19"/>
    </row>
    <row r="15" spans="1:13" ht="15.75" customHeight="1" thickBot="1">
      <c r="A15" s="68" t="s">
        <v>98</v>
      </c>
      <c r="B15" s="7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9"/>
    </row>
    <row r="16" spans="1:13" ht="15.75" thickBot="1">
      <c r="A16" s="5">
        <v>1</v>
      </c>
      <c r="B16" s="26" t="s">
        <v>25</v>
      </c>
      <c r="C16" s="18">
        <v>100</v>
      </c>
      <c r="D16" s="18">
        <v>100</v>
      </c>
      <c r="E16" s="11">
        <v>1.5</v>
      </c>
      <c r="F16" s="11">
        <v>0.6</v>
      </c>
      <c r="G16" s="11">
        <v>0.5</v>
      </c>
      <c r="H16" s="11">
        <v>0.14</v>
      </c>
      <c r="I16" s="11">
        <v>21</v>
      </c>
      <c r="J16" s="11">
        <v>15</v>
      </c>
      <c r="K16" s="11">
        <v>95</v>
      </c>
      <c r="L16" s="11">
        <v>79</v>
      </c>
      <c r="M16" s="19">
        <v>82</v>
      </c>
    </row>
    <row r="17" spans="1:13" ht="15.75" thickBot="1">
      <c r="A17" s="5"/>
      <c r="B17" s="19" t="s">
        <v>18</v>
      </c>
      <c r="C17" s="39">
        <f aca="true" t="shared" si="1" ref="C17:L17">SUM(C16)</f>
        <v>100</v>
      </c>
      <c r="D17" s="39">
        <f t="shared" si="1"/>
        <v>100</v>
      </c>
      <c r="E17" s="40">
        <f t="shared" si="1"/>
        <v>1.5</v>
      </c>
      <c r="F17" s="40">
        <f t="shared" si="1"/>
        <v>0.6</v>
      </c>
      <c r="G17" s="40">
        <f t="shared" si="1"/>
        <v>0.5</v>
      </c>
      <c r="H17" s="40">
        <f t="shared" si="1"/>
        <v>0.14</v>
      </c>
      <c r="I17" s="40">
        <f t="shared" si="1"/>
        <v>21</v>
      </c>
      <c r="J17" s="40">
        <f t="shared" si="1"/>
        <v>15</v>
      </c>
      <c r="K17" s="40">
        <f t="shared" si="1"/>
        <v>95</v>
      </c>
      <c r="L17" s="40">
        <f t="shared" si="1"/>
        <v>79</v>
      </c>
      <c r="M17" s="19"/>
    </row>
    <row r="18" spans="1:13" ht="15.75" thickBot="1">
      <c r="A18" s="68" t="s">
        <v>99</v>
      </c>
      <c r="B18" s="7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9"/>
    </row>
    <row r="19" spans="1:13" ht="31.5" thickBot="1">
      <c r="A19" s="8">
        <v>1</v>
      </c>
      <c r="B19" s="9" t="s">
        <v>54</v>
      </c>
      <c r="C19" s="10">
        <v>200</v>
      </c>
      <c r="D19" s="10">
        <v>150</v>
      </c>
      <c r="E19" s="10">
        <v>2.43</v>
      </c>
      <c r="F19" s="10">
        <v>1.81</v>
      </c>
      <c r="G19" s="10">
        <v>3.44</v>
      </c>
      <c r="H19" s="10">
        <v>2.33</v>
      </c>
      <c r="I19" s="10">
        <v>14.83</v>
      </c>
      <c r="J19" s="10">
        <v>11.6</v>
      </c>
      <c r="K19" s="10">
        <v>101.92</v>
      </c>
      <c r="L19" s="10">
        <v>75.86</v>
      </c>
      <c r="M19" s="12">
        <v>129</v>
      </c>
    </row>
    <row r="20" spans="1:16" ht="15.75" thickBot="1">
      <c r="A20" s="8">
        <v>2</v>
      </c>
      <c r="B20" s="9" t="s">
        <v>96</v>
      </c>
      <c r="C20" s="10">
        <v>80</v>
      </c>
      <c r="D20" s="10">
        <v>60</v>
      </c>
      <c r="E20" s="11">
        <v>14.24</v>
      </c>
      <c r="F20" s="11">
        <v>10.33</v>
      </c>
      <c r="G20" s="11">
        <v>18.56</v>
      </c>
      <c r="H20" s="11">
        <v>12.2</v>
      </c>
      <c r="I20" s="11">
        <v>13.5</v>
      </c>
      <c r="J20" s="11">
        <v>12.44</v>
      </c>
      <c r="K20" s="25">
        <v>223.3</v>
      </c>
      <c r="L20" s="11">
        <v>172</v>
      </c>
      <c r="M20" s="12">
        <v>349</v>
      </c>
      <c r="O20" s="31"/>
      <c r="P20" s="31"/>
    </row>
    <row r="21" spans="1:13" ht="15.75" thickBot="1">
      <c r="A21" s="8">
        <v>3</v>
      </c>
      <c r="B21" s="9" t="s">
        <v>68</v>
      </c>
      <c r="C21" s="10">
        <v>130</v>
      </c>
      <c r="D21" s="10">
        <v>110</v>
      </c>
      <c r="E21" s="10">
        <v>4.12</v>
      </c>
      <c r="F21" s="10">
        <v>2.95</v>
      </c>
      <c r="G21" s="10">
        <v>3.6</v>
      </c>
      <c r="H21" s="10">
        <v>2.68</v>
      </c>
      <c r="I21" s="10">
        <v>23.03</v>
      </c>
      <c r="J21" s="10">
        <v>16.45</v>
      </c>
      <c r="K21" s="10">
        <v>129.62</v>
      </c>
      <c r="L21" s="10">
        <v>107.94</v>
      </c>
      <c r="M21" s="12">
        <v>206</v>
      </c>
    </row>
    <row r="22" spans="1:13" ht="15.75" thickBot="1">
      <c r="A22" s="8">
        <v>4</v>
      </c>
      <c r="B22" s="13" t="s">
        <v>77</v>
      </c>
      <c r="C22" s="10">
        <v>50</v>
      </c>
      <c r="D22" s="10">
        <v>40</v>
      </c>
      <c r="E22" s="25">
        <v>0.55</v>
      </c>
      <c r="F22" s="25">
        <v>0.44</v>
      </c>
      <c r="G22" s="25">
        <v>0.1</v>
      </c>
      <c r="H22" s="25">
        <v>0.08</v>
      </c>
      <c r="I22" s="25">
        <v>1.9</v>
      </c>
      <c r="J22" s="25">
        <v>1.52</v>
      </c>
      <c r="K22" s="25">
        <v>11</v>
      </c>
      <c r="L22" s="25">
        <v>8.8</v>
      </c>
      <c r="M22" s="12">
        <v>148</v>
      </c>
    </row>
    <row r="23" spans="1:13" ht="15">
      <c r="A23" s="5">
        <v>5</v>
      </c>
      <c r="B23" s="25" t="s">
        <v>22</v>
      </c>
      <c r="C23" s="25">
        <v>50</v>
      </c>
      <c r="D23" s="25">
        <v>40</v>
      </c>
      <c r="E23" s="18">
        <v>4.05</v>
      </c>
      <c r="F23" s="18">
        <v>3.24</v>
      </c>
      <c r="G23" s="18">
        <v>0.5</v>
      </c>
      <c r="H23" s="18">
        <v>0.4</v>
      </c>
      <c r="I23" s="18">
        <v>24.4</v>
      </c>
      <c r="J23" s="18">
        <v>19.52</v>
      </c>
      <c r="K23" s="18">
        <v>121</v>
      </c>
      <c r="L23" s="18">
        <v>96.8</v>
      </c>
      <c r="M23" s="12">
        <v>574</v>
      </c>
    </row>
    <row r="24" spans="1:13" ht="15">
      <c r="A24" s="5">
        <v>6</v>
      </c>
      <c r="B24" s="25" t="s">
        <v>23</v>
      </c>
      <c r="C24" s="25">
        <v>180</v>
      </c>
      <c r="D24" s="25">
        <v>150</v>
      </c>
      <c r="E24" s="18">
        <v>0.26</v>
      </c>
      <c r="F24" s="18">
        <v>0.22</v>
      </c>
      <c r="G24" s="18">
        <v>0.01</v>
      </c>
      <c r="H24" s="18">
        <v>0.01</v>
      </c>
      <c r="I24" s="18">
        <v>14.07</v>
      </c>
      <c r="J24" s="18">
        <v>11.89</v>
      </c>
      <c r="K24" s="18">
        <v>57.81</v>
      </c>
      <c r="L24" s="18">
        <v>48.74</v>
      </c>
      <c r="M24" s="19">
        <v>495</v>
      </c>
    </row>
    <row r="25" spans="1:13" ht="15.75" thickBot="1">
      <c r="A25" s="5"/>
      <c r="B25" s="19" t="s">
        <v>18</v>
      </c>
      <c r="C25" s="39">
        <f aca="true" t="shared" si="2" ref="C25:L25">SUM(C19:C24)</f>
        <v>690</v>
      </c>
      <c r="D25" s="39">
        <f t="shared" si="2"/>
        <v>550</v>
      </c>
      <c r="E25" s="41">
        <f t="shared" si="2"/>
        <v>25.650000000000006</v>
      </c>
      <c r="F25" s="41">
        <f t="shared" si="2"/>
        <v>18.99</v>
      </c>
      <c r="G25" s="41">
        <f t="shared" si="2"/>
        <v>26.210000000000004</v>
      </c>
      <c r="H25" s="41">
        <f t="shared" si="2"/>
        <v>17.7</v>
      </c>
      <c r="I25" s="41">
        <f t="shared" si="2"/>
        <v>91.72999999999999</v>
      </c>
      <c r="J25" s="41">
        <f t="shared" si="2"/>
        <v>73.42</v>
      </c>
      <c r="K25" s="41">
        <f t="shared" si="2"/>
        <v>644.6500000000001</v>
      </c>
      <c r="L25" s="41">
        <f t="shared" si="2"/>
        <v>510.14000000000004</v>
      </c>
      <c r="M25" s="19"/>
    </row>
    <row r="26" spans="1:13" ht="16.5" customHeight="1" thickBot="1">
      <c r="A26" s="68" t="s">
        <v>100</v>
      </c>
      <c r="B26" s="75"/>
      <c r="C26" s="39"/>
      <c r="D26" s="39"/>
      <c r="E26" s="25"/>
      <c r="F26" s="25"/>
      <c r="G26" s="25"/>
      <c r="H26" s="25"/>
      <c r="I26" s="25"/>
      <c r="J26" s="25"/>
      <c r="K26" s="39"/>
      <c r="L26" s="39"/>
      <c r="M26" s="19"/>
    </row>
    <row r="27" spans="1:13" ht="15.75" thickBot="1">
      <c r="A27" s="5">
        <v>1</v>
      </c>
      <c r="B27" s="25" t="s">
        <v>51</v>
      </c>
      <c r="C27" s="25">
        <v>80</v>
      </c>
      <c r="D27" s="25">
        <v>60</v>
      </c>
      <c r="E27" s="11">
        <v>5.03</v>
      </c>
      <c r="F27" s="11">
        <v>4.89</v>
      </c>
      <c r="G27" s="11">
        <v>9.6</v>
      </c>
      <c r="H27" s="11">
        <v>7.39</v>
      </c>
      <c r="I27" s="11">
        <v>41.13</v>
      </c>
      <c r="J27" s="11">
        <v>35.39</v>
      </c>
      <c r="K27" s="11">
        <v>166.88</v>
      </c>
      <c r="L27" s="11">
        <v>136.24</v>
      </c>
      <c r="M27" s="12">
        <v>531</v>
      </c>
    </row>
    <row r="28" spans="1:13" ht="15">
      <c r="A28" s="5">
        <v>2</v>
      </c>
      <c r="B28" s="9" t="s">
        <v>24</v>
      </c>
      <c r="C28" s="10">
        <v>180</v>
      </c>
      <c r="D28" s="10">
        <v>150</v>
      </c>
      <c r="E28" s="11">
        <v>5.04</v>
      </c>
      <c r="F28" s="11">
        <v>4.2</v>
      </c>
      <c r="G28" s="11">
        <v>4.5</v>
      </c>
      <c r="H28" s="11">
        <v>3.75</v>
      </c>
      <c r="I28" s="11">
        <v>7.2</v>
      </c>
      <c r="J28" s="11">
        <v>6</v>
      </c>
      <c r="K28" s="11">
        <v>95.4</v>
      </c>
      <c r="L28" s="11">
        <v>79.5</v>
      </c>
      <c r="M28" s="12">
        <v>470</v>
      </c>
    </row>
    <row r="29" spans="1:13" ht="15.75" thickBot="1">
      <c r="A29" s="81" t="s">
        <v>18</v>
      </c>
      <c r="B29" s="81"/>
      <c r="C29" s="39">
        <f aca="true" t="shared" si="3" ref="C29:L29">SUM(C27:C28)</f>
        <v>260</v>
      </c>
      <c r="D29" s="39">
        <f t="shared" si="3"/>
        <v>210</v>
      </c>
      <c r="E29" s="41">
        <f t="shared" si="3"/>
        <v>10.07</v>
      </c>
      <c r="F29" s="41">
        <f t="shared" si="3"/>
        <v>9.09</v>
      </c>
      <c r="G29" s="41">
        <f t="shared" si="3"/>
        <v>14.1</v>
      </c>
      <c r="H29" s="41">
        <f t="shared" si="3"/>
        <v>11.14</v>
      </c>
      <c r="I29" s="41">
        <f t="shared" si="3"/>
        <v>48.330000000000005</v>
      </c>
      <c r="J29" s="41">
        <f t="shared" si="3"/>
        <v>41.39</v>
      </c>
      <c r="K29" s="41">
        <f t="shared" si="3"/>
        <v>262.28</v>
      </c>
      <c r="L29" s="41">
        <f t="shared" si="3"/>
        <v>215.74</v>
      </c>
      <c r="M29" s="19"/>
    </row>
    <row r="30" spans="1:13" ht="15.75" thickBot="1">
      <c r="A30" s="68" t="s">
        <v>101</v>
      </c>
      <c r="B30" s="75"/>
      <c r="C30" s="39"/>
      <c r="D30" s="39"/>
      <c r="E30" s="25"/>
      <c r="F30" s="25"/>
      <c r="G30" s="25"/>
      <c r="H30" s="25"/>
      <c r="I30" s="25"/>
      <c r="J30" s="25"/>
      <c r="K30" s="39"/>
      <c r="L30" s="39"/>
      <c r="M30" s="19"/>
    </row>
    <row r="31" spans="1:13" ht="15.75" thickBot="1">
      <c r="A31" s="8">
        <v>1</v>
      </c>
      <c r="B31" s="9" t="s">
        <v>53</v>
      </c>
      <c r="C31" s="10">
        <v>200</v>
      </c>
      <c r="D31" s="10">
        <v>180</v>
      </c>
      <c r="E31" s="10">
        <v>5.24</v>
      </c>
      <c r="F31" s="10">
        <v>4.72</v>
      </c>
      <c r="G31" s="10">
        <v>5.5</v>
      </c>
      <c r="H31" s="10">
        <v>4.95</v>
      </c>
      <c r="I31" s="10">
        <v>28.15</v>
      </c>
      <c r="J31" s="10">
        <v>20.78</v>
      </c>
      <c r="K31" s="10">
        <v>207.93</v>
      </c>
      <c r="L31" s="10">
        <v>164.14</v>
      </c>
      <c r="M31" s="12">
        <v>229</v>
      </c>
    </row>
    <row r="32" spans="1:13" ht="15.75" thickBot="1">
      <c r="A32" s="8">
        <v>2</v>
      </c>
      <c r="B32" s="10" t="s">
        <v>104</v>
      </c>
      <c r="C32" s="10">
        <v>50</v>
      </c>
      <c r="D32" s="25">
        <v>40</v>
      </c>
      <c r="E32" s="25">
        <v>4.25</v>
      </c>
      <c r="F32" s="25">
        <v>3.4</v>
      </c>
      <c r="G32" s="25">
        <v>1.65</v>
      </c>
      <c r="H32" s="25">
        <v>1.32</v>
      </c>
      <c r="I32" s="25">
        <v>21.25</v>
      </c>
      <c r="J32" s="25">
        <v>17</v>
      </c>
      <c r="K32" s="25">
        <v>121</v>
      </c>
      <c r="L32" s="25">
        <v>96.8</v>
      </c>
      <c r="M32" s="12">
        <v>573</v>
      </c>
    </row>
    <row r="33" spans="1:13" ht="15.75" thickBot="1">
      <c r="A33" s="8">
        <v>5</v>
      </c>
      <c r="B33" s="10" t="s">
        <v>26</v>
      </c>
      <c r="C33" s="10">
        <v>200</v>
      </c>
      <c r="D33" s="10">
        <v>180</v>
      </c>
      <c r="E33" s="18">
        <v>5.6</v>
      </c>
      <c r="F33" s="18">
        <v>5.04</v>
      </c>
      <c r="G33" s="18">
        <v>5</v>
      </c>
      <c r="H33" s="18">
        <v>4.5</v>
      </c>
      <c r="I33" s="18">
        <v>9.4</v>
      </c>
      <c r="J33" s="18">
        <v>8.46</v>
      </c>
      <c r="K33" s="18">
        <v>104</v>
      </c>
      <c r="L33" s="18">
        <v>93.6</v>
      </c>
      <c r="M33" s="19">
        <v>469</v>
      </c>
    </row>
    <row r="34" spans="1:13" ht="15.75" thickBot="1">
      <c r="A34" s="5"/>
      <c r="B34" s="19" t="s">
        <v>18</v>
      </c>
      <c r="C34" s="39">
        <f aca="true" t="shared" si="4" ref="C34:L34">SUM(C31:C33)</f>
        <v>450</v>
      </c>
      <c r="D34" s="39">
        <f t="shared" si="4"/>
        <v>400</v>
      </c>
      <c r="E34" s="40">
        <f t="shared" si="4"/>
        <v>15.09</v>
      </c>
      <c r="F34" s="40">
        <f t="shared" si="4"/>
        <v>13.16</v>
      </c>
      <c r="G34" s="40">
        <f t="shared" si="4"/>
        <v>12.15</v>
      </c>
      <c r="H34" s="40">
        <f t="shared" si="4"/>
        <v>10.77</v>
      </c>
      <c r="I34" s="40">
        <f t="shared" si="4"/>
        <v>58.8</v>
      </c>
      <c r="J34" s="40">
        <f t="shared" si="4"/>
        <v>46.24</v>
      </c>
      <c r="K34" s="40">
        <f t="shared" si="4"/>
        <v>432.93</v>
      </c>
      <c r="L34" s="40">
        <f t="shared" si="4"/>
        <v>354.53999999999996</v>
      </c>
      <c r="M34" s="19"/>
    </row>
    <row r="35" spans="1:13" ht="18">
      <c r="A35" s="80" t="s">
        <v>27</v>
      </c>
      <c r="B35" s="80"/>
      <c r="C35" s="37">
        <f aca="true" t="shared" si="5" ref="C35:L35">SUM(C14+C17+C25+C29+C34)</f>
        <v>1917</v>
      </c>
      <c r="D35" s="37">
        <f t="shared" si="5"/>
        <v>1623</v>
      </c>
      <c r="E35" s="50">
        <f t="shared" si="5"/>
        <v>66.94000000000001</v>
      </c>
      <c r="F35" s="50">
        <f t="shared" si="5"/>
        <v>54.209999999999994</v>
      </c>
      <c r="G35" s="50">
        <f t="shared" si="5"/>
        <v>71.69000000000001</v>
      </c>
      <c r="H35" s="50">
        <f t="shared" si="5"/>
        <v>56.209999999999994</v>
      </c>
      <c r="I35" s="50">
        <f t="shared" si="5"/>
        <v>254.01</v>
      </c>
      <c r="J35" s="50">
        <f t="shared" si="5"/>
        <v>202.78000000000003</v>
      </c>
      <c r="K35" s="50">
        <f t="shared" si="5"/>
        <v>1793.43</v>
      </c>
      <c r="L35" s="50">
        <f t="shared" si="5"/>
        <v>1438.78</v>
      </c>
      <c r="M35" s="19"/>
    </row>
    <row r="37" spans="5:12" ht="14.25">
      <c r="E37" s="30"/>
      <c r="F37" s="30"/>
      <c r="G37" s="30"/>
      <c r="H37" s="30"/>
      <c r="I37" s="30"/>
      <c r="J37" s="30"/>
      <c r="K37" s="30"/>
      <c r="L37" s="30"/>
    </row>
    <row r="38" spans="5:12" ht="14.25">
      <c r="E38" s="30"/>
      <c r="F38" s="30"/>
      <c r="G38" s="30"/>
      <c r="H38" s="30"/>
      <c r="I38" s="30"/>
      <c r="J38" s="30"/>
      <c r="K38" s="30"/>
      <c r="L38" s="30"/>
    </row>
    <row r="39" spans="5:12" ht="14.25">
      <c r="E39" s="30"/>
      <c r="F39" s="30"/>
      <c r="G39" s="30"/>
      <c r="H39" s="30"/>
      <c r="I39" s="30"/>
      <c r="J39" s="30"/>
      <c r="K39" s="30"/>
      <c r="L39" s="30"/>
    </row>
    <row r="40" spans="5:9" ht="14.25">
      <c r="E40" s="31"/>
      <c r="F40" s="31"/>
      <c r="G40" s="31"/>
      <c r="H40" s="31"/>
      <c r="I40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5:B35"/>
    <mergeCell ref="A7:B7"/>
    <mergeCell ref="A15:B15"/>
    <mergeCell ref="A18:B18"/>
    <mergeCell ref="A26:B26"/>
    <mergeCell ref="A29:B29"/>
    <mergeCell ref="A30:B30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">
      <selection activeCell="M2" sqref="M2"/>
    </sheetView>
  </sheetViews>
  <sheetFormatPr defaultColWidth="9.00390625" defaultRowHeight="15"/>
  <cols>
    <col min="1" max="1" width="9.140625" style="4" customWidth="1"/>
    <col min="2" max="2" width="47.421875" style="4" customWidth="1"/>
    <col min="3" max="13" width="10.7109375" style="4" customWidth="1"/>
    <col min="14" max="16384" width="9.00390625" style="4" customWidth="1"/>
  </cols>
  <sheetData>
    <row r="1" spans="1:13" ht="15">
      <c r="A1" s="2" t="s">
        <v>71</v>
      </c>
      <c r="B1" s="3"/>
      <c r="M1" s="4" t="s">
        <v>112</v>
      </c>
    </row>
    <row r="2" spans="1:2" ht="15">
      <c r="A2" s="31" t="s">
        <v>73</v>
      </c>
      <c r="B2" s="3"/>
    </row>
    <row r="3" spans="1:2" ht="15">
      <c r="A3" s="31" t="s">
        <v>50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1.5" customHeight="1">
      <c r="A6" s="78" t="s">
        <v>7</v>
      </c>
      <c r="B6" s="78"/>
      <c r="C6" s="78" t="s">
        <v>8</v>
      </c>
      <c r="D6" s="78"/>
      <c r="E6" s="78" t="s">
        <v>9</v>
      </c>
      <c r="F6" s="78"/>
      <c r="G6" s="78" t="s">
        <v>10</v>
      </c>
      <c r="H6" s="78"/>
      <c r="I6" s="78" t="s">
        <v>11</v>
      </c>
      <c r="J6" s="78"/>
      <c r="K6" s="78" t="s">
        <v>12</v>
      </c>
      <c r="L6" s="78"/>
      <c r="M6" s="5"/>
    </row>
    <row r="7" spans="1:13" ht="15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3" ht="31.5" thickBot="1">
      <c r="A8" s="8">
        <v>1</v>
      </c>
      <c r="B8" s="10" t="s">
        <v>109</v>
      </c>
      <c r="C8" s="10">
        <v>170</v>
      </c>
      <c r="D8" s="10">
        <v>140</v>
      </c>
      <c r="E8" s="18">
        <v>9.68</v>
      </c>
      <c r="F8" s="18">
        <v>7.38</v>
      </c>
      <c r="G8" s="18">
        <v>19.38</v>
      </c>
      <c r="H8" s="18">
        <v>15.11</v>
      </c>
      <c r="I8" s="18">
        <v>31.9</v>
      </c>
      <c r="J8" s="18">
        <v>25.57</v>
      </c>
      <c r="K8" s="18">
        <v>222.44</v>
      </c>
      <c r="L8" s="18">
        <v>183.64</v>
      </c>
      <c r="M8" s="12" t="s">
        <v>110</v>
      </c>
    </row>
    <row r="9" spans="1:13" ht="15.75" thickBot="1">
      <c r="A9" s="8">
        <v>3</v>
      </c>
      <c r="B9" s="9" t="s">
        <v>16</v>
      </c>
      <c r="C9" s="10">
        <v>40</v>
      </c>
      <c r="D9" s="10">
        <v>30</v>
      </c>
      <c r="E9" s="14">
        <v>3.4</v>
      </c>
      <c r="F9" s="14">
        <v>2.55</v>
      </c>
      <c r="G9" s="14">
        <v>1.32</v>
      </c>
      <c r="H9" s="14">
        <v>0.99</v>
      </c>
      <c r="I9" s="14">
        <v>17</v>
      </c>
      <c r="J9" s="14">
        <v>12.75</v>
      </c>
      <c r="K9" s="14">
        <v>96.8</v>
      </c>
      <c r="L9" s="14">
        <v>72.6</v>
      </c>
      <c r="M9" s="12">
        <v>573</v>
      </c>
    </row>
    <row r="10" spans="1:13" ht="15">
      <c r="A10" s="5">
        <v>4</v>
      </c>
      <c r="B10" s="9" t="s">
        <v>64</v>
      </c>
      <c r="C10" s="10">
        <v>5</v>
      </c>
      <c r="D10" s="10">
        <v>5</v>
      </c>
      <c r="E10" s="10">
        <v>0.03</v>
      </c>
      <c r="F10" s="10">
        <v>0.03</v>
      </c>
      <c r="G10" s="10">
        <v>3.63</v>
      </c>
      <c r="H10" s="10">
        <v>3.63</v>
      </c>
      <c r="I10" s="10">
        <v>0.04</v>
      </c>
      <c r="J10" s="10">
        <v>0.04</v>
      </c>
      <c r="K10" s="10">
        <v>37.4</v>
      </c>
      <c r="L10" s="10">
        <v>37.4</v>
      </c>
      <c r="M10" s="19">
        <v>79</v>
      </c>
    </row>
    <row r="11" spans="1:13" ht="15">
      <c r="A11" s="8">
        <v>5</v>
      </c>
      <c r="B11" s="9" t="s">
        <v>17</v>
      </c>
      <c r="C11" s="10">
        <v>200</v>
      </c>
      <c r="D11" s="10">
        <v>180</v>
      </c>
      <c r="E11" s="14">
        <v>0.12</v>
      </c>
      <c r="F11" s="14">
        <v>0.1</v>
      </c>
      <c r="G11" s="14">
        <v>0.03</v>
      </c>
      <c r="H11" s="14">
        <v>0.03</v>
      </c>
      <c r="I11" s="14">
        <v>8.02</v>
      </c>
      <c r="J11" s="14">
        <v>7.02</v>
      </c>
      <c r="K11" s="14">
        <v>28.03</v>
      </c>
      <c r="L11" s="14">
        <v>24.49</v>
      </c>
      <c r="M11" s="12">
        <v>457</v>
      </c>
    </row>
    <row r="12" spans="1:13" ht="15">
      <c r="A12" s="5"/>
      <c r="B12" s="19" t="s">
        <v>18</v>
      </c>
      <c r="C12" s="39">
        <f aca="true" t="shared" si="0" ref="C12:L12">SUM(C8:C11)</f>
        <v>415</v>
      </c>
      <c r="D12" s="39">
        <f t="shared" si="0"/>
        <v>355</v>
      </c>
      <c r="E12" s="41">
        <f t="shared" si="0"/>
        <v>13.229999999999999</v>
      </c>
      <c r="F12" s="41">
        <f t="shared" si="0"/>
        <v>10.059999999999999</v>
      </c>
      <c r="G12" s="41">
        <f t="shared" si="0"/>
        <v>24.36</v>
      </c>
      <c r="H12" s="41">
        <f t="shared" si="0"/>
        <v>19.759999999999998</v>
      </c>
      <c r="I12" s="41">
        <f t="shared" si="0"/>
        <v>56.959999999999994</v>
      </c>
      <c r="J12" s="41">
        <f t="shared" si="0"/>
        <v>45.379999999999995</v>
      </c>
      <c r="K12" s="41">
        <f t="shared" si="0"/>
        <v>384.66999999999996</v>
      </c>
      <c r="L12" s="41">
        <f t="shared" si="0"/>
        <v>318.13</v>
      </c>
      <c r="M12" s="19"/>
    </row>
    <row r="13" spans="1:13" ht="15.75" customHeight="1">
      <c r="A13" s="68" t="s">
        <v>98</v>
      </c>
      <c r="B13" s="7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9"/>
    </row>
    <row r="14" spans="1:13" ht="15">
      <c r="A14" s="5">
        <v>1</v>
      </c>
      <c r="B14" s="26" t="s">
        <v>25</v>
      </c>
      <c r="C14" s="18">
        <v>100</v>
      </c>
      <c r="D14" s="18">
        <v>100</v>
      </c>
      <c r="E14" s="11">
        <v>1.5</v>
      </c>
      <c r="F14" s="11">
        <v>0.26</v>
      </c>
      <c r="G14" s="11">
        <v>0.5</v>
      </c>
      <c r="H14" s="11">
        <v>0.18</v>
      </c>
      <c r="I14" s="11">
        <v>21</v>
      </c>
      <c r="J14" s="11">
        <v>11</v>
      </c>
      <c r="K14" s="11">
        <v>95</v>
      </c>
      <c r="L14" s="11">
        <v>47</v>
      </c>
      <c r="M14" s="19">
        <v>82</v>
      </c>
    </row>
    <row r="15" spans="1:13" ht="15">
      <c r="A15" s="5"/>
      <c r="B15" s="19" t="s">
        <v>18</v>
      </c>
      <c r="C15" s="46">
        <f aca="true" t="shared" si="1" ref="C15:L15">SUM(C14)</f>
        <v>100</v>
      </c>
      <c r="D15" s="46">
        <f t="shared" si="1"/>
        <v>100</v>
      </c>
      <c r="E15" s="46">
        <f t="shared" si="1"/>
        <v>1.5</v>
      </c>
      <c r="F15" s="46">
        <f t="shared" si="1"/>
        <v>0.26</v>
      </c>
      <c r="G15" s="46">
        <f t="shared" si="1"/>
        <v>0.5</v>
      </c>
      <c r="H15" s="46">
        <f t="shared" si="1"/>
        <v>0.18</v>
      </c>
      <c r="I15" s="46">
        <f t="shared" si="1"/>
        <v>21</v>
      </c>
      <c r="J15" s="46">
        <f t="shared" si="1"/>
        <v>11</v>
      </c>
      <c r="K15" s="46">
        <f t="shared" si="1"/>
        <v>95</v>
      </c>
      <c r="L15" s="46">
        <f t="shared" si="1"/>
        <v>47</v>
      </c>
      <c r="M15" s="19"/>
    </row>
    <row r="16" spans="1:13" ht="15">
      <c r="A16" s="68" t="s">
        <v>99</v>
      </c>
      <c r="B16" s="7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9"/>
    </row>
    <row r="17" spans="1:13" ht="15">
      <c r="A17" s="8">
        <v>1</v>
      </c>
      <c r="B17" s="9" t="s">
        <v>30</v>
      </c>
      <c r="C17" s="14">
        <v>200</v>
      </c>
      <c r="D17" s="14">
        <v>150</v>
      </c>
      <c r="E17" s="10">
        <v>1.66</v>
      </c>
      <c r="F17" s="10">
        <v>1.39</v>
      </c>
      <c r="G17" s="10">
        <v>5.39</v>
      </c>
      <c r="H17" s="10">
        <v>5.07</v>
      </c>
      <c r="I17" s="10">
        <v>11.73</v>
      </c>
      <c r="J17" s="10">
        <v>10.12</v>
      </c>
      <c r="K17" s="10">
        <v>92.75</v>
      </c>
      <c r="L17" s="10">
        <v>82.34</v>
      </c>
      <c r="M17" s="12">
        <v>104</v>
      </c>
    </row>
    <row r="18" spans="1:13" ht="15">
      <c r="A18" s="8">
        <v>2</v>
      </c>
      <c r="B18" s="9" t="s">
        <v>91</v>
      </c>
      <c r="C18" s="10">
        <v>80</v>
      </c>
      <c r="D18" s="10">
        <v>60</v>
      </c>
      <c r="E18" s="11">
        <v>4.8</v>
      </c>
      <c r="F18" s="11">
        <v>4.4</v>
      </c>
      <c r="G18" s="11">
        <v>1.86</v>
      </c>
      <c r="H18" s="11">
        <v>1.22</v>
      </c>
      <c r="I18" s="11">
        <v>5.04</v>
      </c>
      <c r="J18" s="11">
        <v>4.88</v>
      </c>
      <c r="K18" s="11">
        <v>228</v>
      </c>
      <c r="L18" s="11">
        <v>213</v>
      </c>
      <c r="M18" s="12">
        <v>357</v>
      </c>
    </row>
    <row r="19" spans="1:13" ht="15">
      <c r="A19" s="5">
        <v>3</v>
      </c>
      <c r="B19" s="25" t="s">
        <v>43</v>
      </c>
      <c r="C19" s="25">
        <v>130</v>
      </c>
      <c r="D19" s="25">
        <v>110</v>
      </c>
      <c r="E19" s="11">
        <v>2.63</v>
      </c>
      <c r="F19" s="11">
        <v>2.22</v>
      </c>
      <c r="G19" s="11">
        <v>4.15</v>
      </c>
      <c r="H19" s="11">
        <v>3.34</v>
      </c>
      <c r="I19" s="11">
        <v>31.23</v>
      </c>
      <c r="J19" s="11">
        <v>27.96</v>
      </c>
      <c r="K19" s="11">
        <v>137.5</v>
      </c>
      <c r="L19" s="11">
        <v>114.62</v>
      </c>
      <c r="M19" s="19">
        <v>152</v>
      </c>
    </row>
    <row r="20" spans="1:13" ht="15">
      <c r="A20" s="8">
        <v>4</v>
      </c>
      <c r="B20" s="13" t="s">
        <v>77</v>
      </c>
      <c r="C20" s="10">
        <v>50</v>
      </c>
      <c r="D20" s="10">
        <v>40</v>
      </c>
      <c r="E20" s="14">
        <v>0.35</v>
      </c>
      <c r="F20" s="14">
        <v>0.28</v>
      </c>
      <c r="G20" s="14">
        <v>0.05</v>
      </c>
      <c r="H20" s="14">
        <v>0.04</v>
      </c>
      <c r="I20" s="14">
        <v>0.95</v>
      </c>
      <c r="J20" s="14">
        <v>0.76</v>
      </c>
      <c r="K20" s="14">
        <v>6</v>
      </c>
      <c r="L20" s="14">
        <v>4.8</v>
      </c>
      <c r="M20" s="12">
        <v>148</v>
      </c>
    </row>
    <row r="21" spans="1:13" ht="15">
      <c r="A21" s="8">
        <v>5</v>
      </c>
      <c r="B21" s="10" t="s">
        <v>22</v>
      </c>
      <c r="C21" s="10">
        <v>50</v>
      </c>
      <c r="D21" s="10">
        <v>40</v>
      </c>
      <c r="E21" s="25">
        <v>4.05</v>
      </c>
      <c r="F21" s="25">
        <v>3.24</v>
      </c>
      <c r="G21" s="25">
        <v>0.5</v>
      </c>
      <c r="H21" s="25">
        <v>0.4</v>
      </c>
      <c r="I21" s="25">
        <v>24.4</v>
      </c>
      <c r="J21" s="25">
        <v>19.52</v>
      </c>
      <c r="K21" s="25">
        <v>121</v>
      </c>
      <c r="L21" s="25">
        <v>96.8</v>
      </c>
      <c r="M21" s="12">
        <v>574</v>
      </c>
    </row>
    <row r="22" spans="1:13" ht="15">
      <c r="A22" s="8">
        <v>6</v>
      </c>
      <c r="B22" s="10" t="s">
        <v>23</v>
      </c>
      <c r="C22" s="10">
        <v>180</v>
      </c>
      <c r="D22" s="10">
        <v>150</v>
      </c>
      <c r="E22" s="25">
        <v>0.26</v>
      </c>
      <c r="F22" s="25">
        <v>0.22</v>
      </c>
      <c r="G22" s="25">
        <v>0.01</v>
      </c>
      <c r="H22" s="25">
        <v>0.01</v>
      </c>
      <c r="I22" s="25">
        <v>14.07</v>
      </c>
      <c r="J22" s="25">
        <v>11.89</v>
      </c>
      <c r="K22" s="25">
        <v>57.81</v>
      </c>
      <c r="L22" s="25">
        <v>48.74</v>
      </c>
      <c r="M22" s="19">
        <v>495</v>
      </c>
    </row>
    <row r="23" spans="1:13" ht="15">
      <c r="A23" s="5"/>
      <c r="B23" s="19" t="s">
        <v>18</v>
      </c>
      <c r="C23" s="39">
        <f aca="true" t="shared" si="2" ref="C23:L23">SUM(C17:C22)</f>
        <v>690</v>
      </c>
      <c r="D23" s="39">
        <f t="shared" si="2"/>
        <v>550</v>
      </c>
      <c r="E23" s="41">
        <f t="shared" si="2"/>
        <v>13.749999999999998</v>
      </c>
      <c r="F23" s="41">
        <f t="shared" si="2"/>
        <v>11.75</v>
      </c>
      <c r="G23" s="41">
        <f t="shared" si="2"/>
        <v>11.96</v>
      </c>
      <c r="H23" s="41">
        <f t="shared" si="2"/>
        <v>10.079999999999998</v>
      </c>
      <c r="I23" s="41">
        <f t="shared" si="2"/>
        <v>87.41999999999999</v>
      </c>
      <c r="J23" s="41">
        <f t="shared" si="2"/>
        <v>75.13</v>
      </c>
      <c r="K23" s="41">
        <f t="shared" si="2"/>
        <v>643.06</v>
      </c>
      <c r="L23" s="41">
        <f t="shared" si="2"/>
        <v>560.3000000000001</v>
      </c>
      <c r="M23" s="19"/>
    </row>
    <row r="24" spans="1:13" ht="15.75" customHeight="1">
      <c r="A24" s="68" t="s">
        <v>100</v>
      </c>
      <c r="B24" s="75"/>
      <c r="C24" s="39"/>
      <c r="D24" s="39"/>
      <c r="E24" s="40"/>
      <c r="F24" s="40"/>
      <c r="G24" s="40"/>
      <c r="H24" s="40"/>
      <c r="I24" s="40"/>
      <c r="J24" s="40"/>
      <c r="K24" s="39"/>
      <c r="L24" s="39"/>
      <c r="M24" s="19"/>
    </row>
    <row r="25" spans="1:13" ht="15">
      <c r="A25" s="8">
        <v>1</v>
      </c>
      <c r="B25" s="10" t="s">
        <v>61</v>
      </c>
      <c r="C25" s="10">
        <v>70</v>
      </c>
      <c r="D25" s="10">
        <v>60</v>
      </c>
      <c r="E25" s="18">
        <v>5.74</v>
      </c>
      <c r="F25" s="18">
        <v>5</v>
      </c>
      <c r="G25" s="18">
        <v>10</v>
      </c>
      <c r="H25" s="18">
        <v>8.12</v>
      </c>
      <c r="I25" s="18">
        <v>39.09</v>
      </c>
      <c r="J25" s="18">
        <v>35.28</v>
      </c>
      <c r="K25" s="18">
        <v>202.63</v>
      </c>
      <c r="L25" s="18">
        <v>180.94</v>
      </c>
      <c r="M25" s="12">
        <v>542</v>
      </c>
    </row>
    <row r="26" spans="1:13" ht="15">
      <c r="A26" s="5">
        <v>2</v>
      </c>
      <c r="B26" s="9" t="s">
        <v>24</v>
      </c>
      <c r="C26" s="10">
        <v>180</v>
      </c>
      <c r="D26" s="10">
        <v>150</v>
      </c>
      <c r="E26" s="11">
        <v>5.04</v>
      </c>
      <c r="F26" s="11">
        <v>4.2</v>
      </c>
      <c r="G26" s="11">
        <v>4.5</v>
      </c>
      <c r="H26" s="11">
        <v>3.75</v>
      </c>
      <c r="I26" s="11">
        <v>7.2</v>
      </c>
      <c r="J26" s="11">
        <v>6</v>
      </c>
      <c r="K26" s="11">
        <v>95.4</v>
      </c>
      <c r="L26" s="11">
        <v>79.5</v>
      </c>
      <c r="M26" s="12">
        <v>470</v>
      </c>
    </row>
    <row r="27" spans="1:13" ht="15">
      <c r="A27" s="81" t="s">
        <v>18</v>
      </c>
      <c r="B27" s="81"/>
      <c r="C27" s="39">
        <f aca="true" t="shared" si="3" ref="C27:L27">SUM(C25:C26)</f>
        <v>250</v>
      </c>
      <c r="D27" s="39">
        <f t="shared" si="3"/>
        <v>210</v>
      </c>
      <c r="E27" s="41">
        <f t="shared" si="3"/>
        <v>10.780000000000001</v>
      </c>
      <c r="F27" s="41">
        <f t="shared" si="3"/>
        <v>9.2</v>
      </c>
      <c r="G27" s="41">
        <f t="shared" si="3"/>
        <v>14.5</v>
      </c>
      <c r="H27" s="41">
        <f t="shared" si="3"/>
        <v>11.87</v>
      </c>
      <c r="I27" s="41">
        <f t="shared" si="3"/>
        <v>46.290000000000006</v>
      </c>
      <c r="J27" s="41">
        <f t="shared" si="3"/>
        <v>41.28</v>
      </c>
      <c r="K27" s="41">
        <f t="shared" si="3"/>
        <v>298.03</v>
      </c>
      <c r="L27" s="41">
        <f t="shared" si="3"/>
        <v>260.44</v>
      </c>
      <c r="M27" s="19"/>
    </row>
    <row r="28" spans="1:13" ht="15">
      <c r="A28" s="68" t="s">
        <v>101</v>
      </c>
      <c r="B28" s="7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9"/>
    </row>
    <row r="29" spans="1:13" ht="15">
      <c r="A29" s="8">
        <v>1</v>
      </c>
      <c r="B29" s="10" t="s">
        <v>66</v>
      </c>
      <c r="C29" s="10">
        <v>200</v>
      </c>
      <c r="D29" s="10">
        <v>150</v>
      </c>
      <c r="E29" s="18">
        <v>6.93</v>
      </c>
      <c r="F29" s="18">
        <v>5.04</v>
      </c>
      <c r="G29" s="18">
        <v>7.59</v>
      </c>
      <c r="H29" s="18">
        <v>5.67</v>
      </c>
      <c r="I29" s="18">
        <v>25.9</v>
      </c>
      <c r="J29" s="18">
        <v>22.84</v>
      </c>
      <c r="K29" s="18">
        <v>200.23</v>
      </c>
      <c r="L29" s="18">
        <v>129.81</v>
      </c>
      <c r="M29" s="19">
        <v>234</v>
      </c>
    </row>
    <row r="30" spans="1:13" ht="15">
      <c r="A30" s="8">
        <v>2</v>
      </c>
      <c r="B30" s="9" t="s">
        <v>16</v>
      </c>
      <c r="C30" s="10">
        <v>40</v>
      </c>
      <c r="D30" s="10">
        <v>30</v>
      </c>
      <c r="E30" s="14">
        <v>3.4</v>
      </c>
      <c r="F30" s="14">
        <v>2.55</v>
      </c>
      <c r="G30" s="14">
        <v>1.32</v>
      </c>
      <c r="H30" s="14">
        <v>0.99</v>
      </c>
      <c r="I30" s="14">
        <v>17</v>
      </c>
      <c r="J30" s="14">
        <v>12.75</v>
      </c>
      <c r="K30" s="14">
        <v>96.8</v>
      </c>
      <c r="L30" s="14">
        <v>72.6</v>
      </c>
      <c r="M30" s="12">
        <v>573</v>
      </c>
    </row>
    <row r="31" spans="1:13" ht="15">
      <c r="A31" s="8">
        <v>3</v>
      </c>
      <c r="B31" s="10" t="s">
        <v>45</v>
      </c>
      <c r="C31" s="10">
        <v>49</v>
      </c>
      <c r="D31" s="10">
        <v>49</v>
      </c>
      <c r="E31" s="25">
        <v>6.22</v>
      </c>
      <c r="F31" s="25">
        <v>6.22</v>
      </c>
      <c r="G31" s="25">
        <v>5.68</v>
      </c>
      <c r="H31" s="25">
        <v>5.68</v>
      </c>
      <c r="I31" s="25">
        <v>0.34</v>
      </c>
      <c r="J31" s="25">
        <v>0.34</v>
      </c>
      <c r="K31" s="25">
        <v>121.63</v>
      </c>
      <c r="L31" s="25">
        <v>121.63</v>
      </c>
      <c r="M31" s="12">
        <v>267</v>
      </c>
    </row>
    <row r="32" spans="1:13" ht="15">
      <c r="A32" s="5">
        <v>4</v>
      </c>
      <c r="B32" s="25" t="s">
        <v>34</v>
      </c>
      <c r="C32" s="25">
        <v>200</v>
      </c>
      <c r="D32" s="25">
        <v>180</v>
      </c>
      <c r="E32" s="25">
        <v>2.94</v>
      </c>
      <c r="F32" s="25">
        <v>2.64</v>
      </c>
      <c r="G32" s="25">
        <v>2.62</v>
      </c>
      <c r="H32" s="25">
        <v>2.35</v>
      </c>
      <c r="I32" s="25">
        <v>14.39</v>
      </c>
      <c r="J32" s="25">
        <v>12.64</v>
      </c>
      <c r="K32" s="25">
        <v>87.21</v>
      </c>
      <c r="L32" s="25">
        <v>77.27</v>
      </c>
      <c r="M32" s="19">
        <v>465</v>
      </c>
    </row>
    <row r="33" spans="1:13" ht="15">
      <c r="A33" s="5"/>
      <c r="B33" s="19" t="s">
        <v>18</v>
      </c>
      <c r="C33" s="39">
        <f aca="true" t="shared" si="4" ref="C33:L33">SUM(C29:C32)</f>
        <v>489</v>
      </c>
      <c r="D33" s="39">
        <f t="shared" si="4"/>
        <v>409</v>
      </c>
      <c r="E33" s="40">
        <f t="shared" si="4"/>
        <v>19.490000000000002</v>
      </c>
      <c r="F33" s="40">
        <f t="shared" si="4"/>
        <v>16.45</v>
      </c>
      <c r="G33" s="40">
        <f t="shared" si="4"/>
        <v>17.21</v>
      </c>
      <c r="H33" s="40">
        <f t="shared" si="4"/>
        <v>14.69</v>
      </c>
      <c r="I33" s="40">
        <f t="shared" si="4"/>
        <v>57.63</v>
      </c>
      <c r="J33" s="40">
        <f t="shared" si="4"/>
        <v>48.57000000000001</v>
      </c>
      <c r="K33" s="40">
        <f t="shared" si="4"/>
        <v>505.86999999999995</v>
      </c>
      <c r="L33" s="40">
        <f t="shared" si="4"/>
        <v>401.30999999999995</v>
      </c>
      <c r="M33" s="19"/>
    </row>
    <row r="34" spans="1:13" ht="18">
      <c r="A34" s="80" t="s">
        <v>27</v>
      </c>
      <c r="B34" s="80"/>
      <c r="C34" s="37">
        <f aca="true" t="shared" si="5" ref="C34:L34">SUM(C12+C15+C23+C27+C33)</f>
        <v>1944</v>
      </c>
      <c r="D34" s="37">
        <f t="shared" si="5"/>
        <v>1624</v>
      </c>
      <c r="E34" s="37">
        <f t="shared" si="5"/>
        <v>58.75</v>
      </c>
      <c r="F34" s="37">
        <f t="shared" si="5"/>
        <v>47.72</v>
      </c>
      <c r="G34" s="37">
        <f t="shared" si="5"/>
        <v>68.53</v>
      </c>
      <c r="H34" s="37">
        <f t="shared" si="5"/>
        <v>56.57999999999999</v>
      </c>
      <c r="I34" s="37">
        <f t="shared" si="5"/>
        <v>269.3</v>
      </c>
      <c r="J34" s="37">
        <f t="shared" si="5"/>
        <v>221.36</v>
      </c>
      <c r="K34" s="37">
        <f t="shared" si="5"/>
        <v>1926.6299999999999</v>
      </c>
      <c r="L34" s="37">
        <f t="shared" si="5"/>
        <v>1587.18</v>
      </c>
      <c r="M34" s="19"/>
    </row>
    <row r="36" spans="5:12" ht="14.25">
      <c r="E36" s="30"/>
      <c r="F36" s="30"/>
      <c r="G36" s="30"/>
      <c r="H36" s="30"/>
      <c r="I36" s="30"/>
      <c r="J36" s="30"/>
      <c r="K36" s="30"/>
      <c r="L36" s="30"/>
    </row>
    <row r="37" spans="5:12" ht="14.25">
      <c r="E37" s="30"/>
      <c r="F37" s="30"/>
      <c r="G37" s="30"/>
      <c r="H37" s="30"/>
      <c r="I37" s="30"/>
      <c r="J37" s="30"/>
      <c r="K37" s="30"/>
      <c r="L37" s="30"/>
    </row>
    <row r="38" spans="5:12" ht="14.25">
      <c r="E38" s="30"/>
      <c r="F38" s="30"/>
      <c r="G38" s="30"/>
      <c r="H38" s="30"/>
      <c r="I38" s="30"/>
      <c r="J38" s="30"/>
      <c r="K38" s="30"/>
      <c r="L38" s="30"/>
    </row>
    <row r="39" spans="5:9" ht="14.25">
      <c r="E39" s="31"/>
      <c r="F39" s="31"/>
      <c r="G39" s="31"/>
      <c r="H39" s="31"/>
      <c r="I39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4:B34"/>
    <mergeCell ref="A7:B7"/>
    <mergeCell ref="A13:B13"/>
    <mergeCell ref="A16:B16"/>
    <mergeCell ref="A24:B24"/>
    <mergeCell ref="A27:B27"/>
    <mergeCell ref="A28:B28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view="pageLayout" workbookViewId="0" topLeftCell="A28">
      <selection activeCell="C40" sqref="C40"/>
    </sheetView>
  </sheetViews>
  <sheetFormatPr defaultColWidth="9.00390625" defaultRowHeight="15"/>
  <cols>
    <col min="1" max="1" width="9.140625" style="4" customWidth="1"/>
    <col min="2" max="2" width="49.57421875" style="4" customWidth="1"/>
    <col min="3" max="13" width="10.8515625" style="4" customWidth="1"/>
    <col min="14" max="16384" width="9.00390625" style="4" customWidth="1"/>
  </cols>
  <sheetData>
    <row r="1" spans="1:13" ht="15">
      <c r="A1" s="2" t="s">
        <v>71</v>
      </c>
      <c r="B1" s="3"/>
      <c r="M1" s="4" t="s">
        <v>112</v>
      </c>
    </row>
    <row r="2" spans="1:2" ht="15">
      <c r="A2" s="31" t="s">
        <v>74</v>
      </c>
      <c r="B2" s="3"/>
    </row>
    <row r="3" spans="1:2" ht="15">
      <c r="A3" s="31" t="s">
        <v>50</v>
      </c>
      <c r="B3" s="3"/>
    </row>
    <row r="4" spans="1:2" ht="15">
      <c r="A4" s="31" t="s">
        <v>4</v>
      </c>
      <c r="B4" s="3"/>
    </row>
    <row r="5" spans="1:13" ht="1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 t="s">
        <v>6</v>
      </c>
    </row>
    <row r="6" spans="1:13" ht="31.5" customHeight="1" thickBot="1">
      <c r="A6" s="78" t="s">
        <v>7</v>
      </c>
      <c r="B6" s="78"/>
      <c r="C6" s="78" t="s">
        <v>8</v>
      </c>
      <c r="D6" s="78"/>
      <c r="E6" s="78" t="s">
        <v>9</v>
      </c>
      <c r="F6" s="78"/>
      <c r="G6" s="78" t="s">
        <v>10</v>
      </c>
      <c r="H6" s="78"/>
      <c r="I6" s="78" t="s">
        <v>11</v>
      </c>
      <c r="J6" s="78"/>
      <c r="K6" s="78" t="s">
        <v>12</v>
      </c>
      <c r="L6" s="78"/>
      <c r="M6" s="5"/>
    </row>
    <row r="7" spans="1:13" ht="15.75" thickBot="1">
      <c r="A7" s="68" t="s">
        <v>97</v>
      </c>
      <c r="B7" s="74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/>
    </row>
    <row r="8" spans="1:13" ht="15.75" thickBot="1">
      <c r="A8" s="8">
        <v>1</v>
      </c>
      <c r="B8" s="10" t="s">
        <v>49</v>
      </c>
      <c r="C8" s="10">
        <v>200</v>
      </c>
      <c r="D8" s="25">
        <v>150</v>
      </c>
      <c r="E8" s="25">
        <v>5.98</v>
      </c>
      <c r="F8" s="25">
        <v>4.52</v>
      </c>
      <c r="G8" s="25">
        <v>6.4</v>
      </c>
      <c r="H8" s="25">
        <v>5.11</v>
      </c>
      <c r="I8" s="25">
        <v>20.67</v>
      </c>
      <c r="J8" s="25">
        <v>17.46</v>
      </c>
      <c r="K8" s="25">
        <v>159.1</v>
      </c>
      <c r="L8" s="25">
        <v>135.82</v>
      </c>
      <c r="M8" s="12">
        <v>139</v>
      </c>
    </row>
    <row r="9" spans="1:13" ht="15">
      <c r="A9" s="5">
        <v>2</v>
      </c>
      <c r="B9" s="24" t="s">
        <v>16</v>
      </c>
      <c r="C9" s="25">
        <v>40</v>
      </c>
      <c r="D9" s="27">
        <v>30</v>
      </c>
      <c r="E9" s="10">
        <v>3.4</v>
      </c>
      <c r="F9" s="10">
        <v>2.55</v>
      </c>
      <c r="G9" s="10">
        <v>1.32</v>
      </c>
      <c r="H9" s="10">
        <v>0.99</v>
      </c>
      <c r="I9" s="10">
        <v>17</v>
      </c>
      <c r="J9" s="10">
        <v>12.75</v>
      </c>
      <c r="K9" s="10">
        <v>96.8</v>
      </c>
      <c r="L9" s="10">
        <v>72.6</v>
      </c>
      <c r="M9" s="19">
        <v>573</v>
      </c>
    </row>
    <row r="10" spans="1:13" ht="15.75" thickBot="1">
      <c r="A10" s="5">
        <v>3</v>
      </c>
      <c r="B10" s="9" t="s">
        <v>64</v>
      </c>
      <c r="C10" s="18">
        <v>5</v>
      </c>
      <c r="D10" s="18">
        <v>5</v>
      </c>
      <c r="E10" s="11">
        <v>0.03</v>
      </c>
      <c r="F10" s="11">
        <v>0.03</v>
      </c>
      <c r="G10" s="11">
        <v>3.63</v>
      </c>
      <c r="H10" s="11">
        <v>3.63</v>
      </c>
      <c r="I10" s="11">
        <v>0.04</v>
      </c>
      <c r="J10" s="11">
        <v>0.04</v>
      </c>
      <c r="K10" s="11">
        <v>37.4</v>
      </c>
      <c r="L10" s="11">
        <v>37.4</v>
      </c>
      <c r="M10" s="19">
        <v>79</v>
      </c>
    </row>
    <row r="11" spans="1:16" ht="15.75" thickBot="1">
      <c r="A11" s="8">
        <v>4</v>
      </c>
      <c r="B11" s="10" t="s">
        <v>36</v>
      </c>
      <c r="C11" s="10">
        <v>200</v>
      </c>
      <c r="D11" s="25">
        <v>180</v>
      </c>
      <c r="E11" s="25">
        <v>3.19</v>
      </c>
      <c r="F11" s="25">
        <v>2.83</v>
      </c>
      <c r="G11" s="25">
        <v>2.77</v>
      </c>
      <c r="H11" s="25">
        <v>2.47</v>
      </c>
      <c r="I11" s="25">
        <v>13.84</v>
      </c>
      <c r="J11" s="25">
        <v>12.15</v>
      </c>
      <c r="K11" s="25">
        <v>83.68</v>
      </c>
      <c r="L11" s="25">
        <v>74.18</v>
      </c>
      <c r="M11" s="12">
        <v>462</v>
      </c>
      <c r="O11" s="31"/>
      <c r="P11" s="31"/>
    </row>
    <row r="12" spans="1:13" ht="15.75" thickBot="1">
      <c r="A12" s="5"/>
      <c r="B12" s="19" t="s">
        <v>18</v>
      </c>
      <c r="C12" s="39">
        <f aca="true" t="shared" si="0" ref="C12:L12">SUM(C8:C11)</f>
        <v>445</v>
      </c>
      <c r="D12" s="39">
        <f t="shared" si="0"/>
        <v>365</v>
      </c>
      <c r="E12" s="41">
        <f t="shared" si="0"/>
        <v>12.6</v>
      </c>
      <c r="F12" s="41">
        <f t="shared" si="0"/>
        <v>9.93</v>
      </c>
      <c r="G12" s="41">
        <f t="shared" si="0"/>
        <v>14.120000000000001</v>
      </c>
      <c r="H12" s="41">
        <f t="shared" si="0"/>
        <v>12.200000000000001</v>
      </c>
      <c r="I12" s="41">
        <f t="shared" si="0"/>
        <v>51.55</v>
      </c>
      <c r="J12" s="41">
        <f t="shared" si="0"/>
        <v>42.4</v>
      </c>
      <c r="K12" s="41">
        <f t="shared" si="0"/>
        <v>376.97999999999996</v>
      </c>
      <c r="L12" s="41">
        <f t="shared" si="0"/>
        <v>320</v>
      </c>
      <c r="M12" s="19"/>
    </row>
    <row r="13" spans="1:13" ht="16.5" customHeight="1" thickBot="1">
      <c r="A13" s="68" t="s">
        <v>98</v>
      </c>
      <c r="B13" s="7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9"/>
    </row>
    <row r="14" spans="1:13" ht="15.75" thickBot="1">
      <c r="A14" s="8">
        <v>1</v>
      </c>
      <c r="B14" s="9" t="s">
        <v>19</v>
      </c>
      <c r="C14" s="10">
        <v>180</v>
      </c>
      <c r="D14" s="10">
        <v>180</v>
      </c>
      <c r="E14" s="18">
        <v>0.9</v>
      </c>
      <c r="F14" s="18">
        <v>0.9</v>
      </c>
      <c r="G14" s="18">
        <v>0.18</v>
      </c>
      <c r="H14" s="18">
        <v>0.18</v>
      </c>
      <c r="I14" s="18">
        <v>18</v>
      </c>
      <c r="J14" s="18">
        <v>18</v>
      </c>
      <c r="K14" s="18">
        <v>101.93</v>
      </c>
      <c r="L14" s="18">
        <v>101.93</v>
      </c>
      <c r="M14" s="19">
        <v>501</v>
      </c>
    </row>
    <row r="15" spans="1:13" ht="15.75" thickBot="1">
      <c r="A15" s="5"/>
      <c r="B15" s="19" t="s">
        <v>18</v>
      </c>
      <c r="C15" s="39">
        <f aca="true" t="shared" si="1" ref="C15:L15">SUM(C14)</f>
        <v>180</v>
      </c>
      <c r="D15" s="39">
        <f t="shared" si="1"/>
        <v>180</v>
      </c>
      <c r="E15" s="39">
        <f t="shared" si="1"/>
        <v>0.9</v>
      </c>
      <c r="F15" s="39">
        <f t="shared" si="1"/>
        <v>0.9</v>
      </c>
      <c r="G15" s="39">
        <f t="shared" si="1"/>
        <v>0.18</v>
      </c>
      <c r="H15" s="39">
        <f t="shared" si="1"/>
        <v>0.18</v>
      </c>
      <c r="I15" s="39">
        <f t="shared" si="1"/>
        <v>18</v>
      </c>
      <c r="J15" s="39">
        <f t="shared" si="1"/>
        <v>18</v>
      </c>
      <c r="K15" s="39">
        <f t="shared" si="1"/>
        <v>101.93</v>
      </c>
      <c r="L15" s="39">
        <f t="shared" si="1"/>
        <v>101.93</v>
      </c>
      <c r="M15" s="19"/>
    </row>
    <row r="16" spans="1:13" ht="15.75" thickBot="1">
      <c r="A16" s="68" t="s">
        <v>99</v>
      </c>
      <c r="B16" s="7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9"/>
    </row>
    <row r="17" spans="1:13" ht="15.75" thickBot="1">
      <c r="A17" s="21">
        <v>1</v>
      </c>
      <c r="B17" s="22" t="s">
        <v>37</v>
      </c>
      <c r="C17" s="23">
        <v>200</v>
      </c>
      <c r="D17" s="23">
        <v>150</v>
      </c>
      <c r="E17" s="25">
        <v>2.11</v>
      </c>
      <c r="F17" s="25">
        <v>1.73</v>
      </c>
      <c r="G17" s="25">
        <v>4.44</v>
      </c>
      <c r="H17" s="25">
        <v>3.36</v>
      </c>
      <c r="I17" s="25">
        <v>15.06</v>
      </c>
      <c r="J17" s="25">
        <v>12.43</v>
      </c>
      <c r="K17" s="25">
        <v>128.72</v>
      </c>
      <c r="L17" s="25">
        <v>107.02</v>
      </c>
      <c r="M17" s="48">
        <v>114</v>
      </c>
    </row>
    <row r="18" spans="1:13" ht="15.75" thickBot="1">
      <c r="A18" s="8">
        <v>2</v>
      </c>
      <c r="B18" s="9" t="s">
        <v>92</v>
      </c>
      <c r="C18" s="10">
        <v>200</v>
      </c>
      <c r="D18" s="10">
        <v>150</v>
      </c>
      <c r="E18" s="11">
        <v>12.7</v>
      </c>
      <c r="F18" s="11">
        <v>11.3</v>
      </c>
      <c r="G18" s="11">
        <v>19.56</v>
      </c>
      <c r="H18" s="11">
        <v>17.17</v>
      </c>
      <c r="I18" s="11">
        <v>35.2</v>
      </c>
      <c r="J18" s="11">
        <v>31.4</v>
      </c>
      <c r="K18" s="11">
        <v>326</v>
      </c>
      <c r="L18" s="11">
        <v>275</v>
      </c>
      <c r="M18" s="12">
        <v>332</v>
      </c>
    </row>
    <row r="19" spans="1:13" ht="15.75" thickBot="1">
      <c r="A19" s="5">
        <v>3</v>
      </c>
      <c r="B19" s="25" t="s">
        <v>77</v>
      </c>
      <c r="C19" s="18">
        <v>50</v>
      </c>
      <c r="D19" s="18">
        <v>40</v>
      </c>
      <c r="E19" s="25">
        <v>0.55</v>
      </c>
      <c r="F19" s="25">
        <v>0.44</v>
      </c>
      <c r="G19" s="25">
        <v>0.1</v>
      </c>
      <c r="H19" s="25">
        <v>0.08</v>
      </c>
      <c r="I19" s="25">
        <v>1.9</v>
      </c>
      <c r="J19" s="25">
        <v>1.52</v>
      </c>
      <c r="K19" s="25">
        <v>11</v>
      </c>
      <c r="L19" s="25">
        <v>8.8</v>
      </c>
      <c r="M19" s="19">
        <v>148</v>
      </c>
    </row>
    <row r="20" spans="1:13" ht="15.75" thickBot="1">
      <c r="A20" s="5">
        <v>4</v>
      </c>
      <c r="B20" s="25" t="s">
        <v>22</v>
      </c>
      <c r="C20" s="25">
        <v>50</v>
      </c>
      <c r="D20" s="25">
        <v>40</v>
      </c>
      <c r="E20" s="25">
        <v>4.05</v>
      </c>
      <c r="F20" s="25">
        <v>3.24</v>
      </c>
      <c r="G20" s="25">
        <v>0.5</v>
      </c>
      <c r="H20" s="25">
        <v>0.4</v>
      </c>
      <c r="I20" s="25">
        <v>24.4</v>
      </c>
      <c r="J20" s="25">
        <v>19.52</v>
      </c>
      <c r="K20" s="25">
        <v>121</v>
      </c>
      <c r="L20" s="25">
        <v>96.8</v>
      </c>
      <c r="M20" s="12">
        <v>574</v>
      </c>
    </row>
    <row r="21" spans="1:13" ht="15">
      <c r="A21" s="5">
        <v>5</v>
      </c>
      <c r="B21" s="25" t="s">
        <v>23</v>
      </c>
      <c r="C21" s="25">
        <v>180</v>
      </c>
      <c r="D21" s="25">
        <v>150</v>
      </c>
      <c r="E21" s="25">
        <v>0.26</v>
      </c>
      <c r="F21" s="25">
        <v>0.22</v>
      </c>
      <c r="G21" s="25">
        <v>0.01</v>
      </c>
      <c r="H21" s="25">
        <v>0.01</v>
      </c>
      <c r="I21" s="25">
        <v>14.07</v>
      </c>
      <c r="J21" s="25">
        <v>11.89</v>
      </c>
      <c r="K21" s="25">
        <v>57.81</v>
      </c>
      <c r="L21" s="25">
        <v>48.74</v>
      </c>
      <c r="M21" s="19">
        <v>495</v>
      </c>
    </row>
    <row r="22" spans="1:13" ht="15.75" thickBot="1">
      <c r="A22" s="5"/>
      <c r="B22" s="19" t="s">
        <v>18</v>
      </c>
      <c r="C22" s="39">
        <f aca="true" t="shared" si="2" ref="C22:L22">SUM(C17:C21)</f>
        <v>680</v>
      </c>
      <c r="D22" s="39">
        <f t="shared" si="2"/>
        <v>530</v>
      </c>
      <c r="E22" s="41">
        <f t="shared" si="2"/>
        <v>19.67</v>
      </c>
      <c r="F22" s="41">
        <f t="shared" si="2"/>
        <v>16.93</v>
      </c>
      <c r="G22" s="41">
        <f t="shared" si="2"/>
        <v>24.610000000000003</v>
      </c>
      <c r="H22" s="41">
        <f t="shared" si="2"/>
        <v>21.02</v>
      </c>
      <c r="I22" s="41">
        <f t="shared" si="2"/>
        <v>90.63</v>
      </c>
      <c r="J22" s="41">
        <f t="shared" si="2"/>
        <v>76.76</v>
      </c>
      <c r="K22" s="41">
        <f t="shared" si="2"/>
        <v>644.53</v>
      </c>
      <c r="L22" s="41">
        <f t="shared" si="2"/>
        <v>536.36</v>
      </c>
      <c r="M22" s="19"/>
    </row>
    <row r="23" spans="1:13" ht="16.5" customHeight="1" thickBot="1">
      <c r="A23" s="68" t="s">
        <v>100</v>
      </c>
      <c r="B23" s="75"/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19"/>
    </row>
    <row r="24" spans="1:13" ht="15.75" thickBot="1">
      <c r="A24" s="5">
        <v>1</v>
      </c>
      <c r="B24" s="26" t="s">
        <v>25</v>
      </c>
      <c r="C24" s="18">
        <v>100</v>
      </c>
      <c r="D24" s="18">
        <v>95</v>
      </c>
      <c r="E24" s="11">
        <v>0.26</v>
      </c>
      <c r="F24" s="11">
        <v>0.24</v>
      </c>
      <c r="G24" s="11">
        <v>0.18</v>
      </c>
      <c r="H24" s="11">
        <v>0.17</v>
      </c>
      <c r="I24" s="11">
        <v>11.47</v>
      </c>
      <c r="J24" s="11">
        <v>10.9</v>
      </c>
      <c r="K24" s="11">
        <v>52</v>
      </c>
      <c r="L24" s="11">
        <v>49.4</v>
      </c>
      <c r="M24" s="19">
        <v>82</v>
      </c>
    </row>
    <row r="25" spans="1:13" ht="15.75" thickBot="1">
      <c r="A25" s="5">
        <v>2</v>
      </c>
      <c r="B25" s="25" t="s">
        <v>32</v>
      </c>
      <c r="C25" s="14">
        <v>25</v>
      </c>
      <c r="D25" s="14">
        <v>20</v>
      </c>
      <c r="E25" s="11">
        <v>1.88</v>
      </c>
      <c r="F25" s="11">
        <v>1.5</v>
      </c>
      <c r="G25" s="11">
        <v>2.45</v>
      </c>
      <c r="H25" s="11">
        <v>1.96</v>
      </c>
      <c r="I25" s="11">
        <v>18.6</v>
      </c>
      <c r="J25" s="11">
        <v>16.13</v>
      </c>
      <c r="K25" s="11">
        <v>154.25</v>
      </c>
      <c r="L25" s="11">
        <v>123.4</v>
      </c>
      <c r="M25" s="12">
        <v>582</v>
      </c>
    </row>
    <row r="26" spans="1:16" ht="15.75" thickBot="1">
      <c r="A26" s="8">
        <v>3</v>
      </c>
      <c r="B26" s="24" t="s">
        <v>24</v>
      </c>
      <c r="C26" s="25">
        <v>180</v>
      </c>
      <c r="D26" s="25">
        <v>150</v>
      </c>
      <c r="E26" s="11">
        <v>5.04</v>
      </c>
      <c r="F26" s="11">
        <v>4.2</v>
      </c>
      <c r="G26" s="11">
        <v>4.5</v>
      </c>
      <c r="H26" s="11">
        <v>3.75</v>
      </c>
      <c r="I26" s="11">
        <v>7.2</v>
      </c>
      <c r="J26" s="11">
        <v>6</v>
      </c>
      <c r="K26" s="11">
        <v>95.4</v>
      </c>
      <c r="L26" s="11">
        <v>79.5</v>
      </c>
      <c r="M26" s="12">
        <v>470</v>
      </c>
      <c r="O26" s="31"/>
      <c r="P26" s="31"/>
    </row>
    <row r="27" spans="1:13" ht="15.75" thickBot="1">
      <c r="A27" s="81" t="s">
        <v>18</v>
      </c>
      <c r="B27" s="81"/>
      <c r="C27" s="39">
        <f aca="true" t="shared" si="3" ref="C27:L27">SUM(C24:C26)</f>
        <v>305</v>
      </c>
      <c r="D27" s="39">
        <f t="shared" si="3"/>
        <v>265</v>
      </c>
      <c r="E27" s="41">
        <f t="shared" si="3"/>
        <v>7.18</v>
      </c>
      <c r="F27" s="41">
        <f t="shared" si="3"/>
        <v>5.94</v>
      </c>
      <c r="G27" s="41">
        <f t="shared" si="3"/>
        <v>7.130000000000001</v>
      </c>
      <c r="H27" s="41">
        <f t="shared" si="3"/>
        <v>5.88</v>
      </c>
      <c r="I27" s="41">
        <f t="shared" si="3"/>
        <v>37.27</v>
      </c>
      <c r="J27" s="41">
        <f t="shared" si="3"/>
        <v>33.03</v>
      </c>
      <c r="K27" s="41">
        <f t="shared" si="3"/>
        <v>301.65</v>
      </c>
      <c r="L27" s="41">
        <f t="shared" si="3"/>
        <v>252.3</v>
      </c>
      <c r="M27" s="19"/>
    </row>
    <row r="28" spans="1:13" ht="15.75" thickBot="1">
      <c r="A28" s="68" t="s">
        <v>101</v>
      </c>
      <c r="B28" s="75"/>
      <c r="C28" s="39"/>
      <c r="D28" s="39"/>
      <c r="E28" s="25"/>
      <c r="F28" s="25"/>
      <c r="G28" s="25"/>
      <c r="H28" s="25"/>
      <c r="I28" s="25"/>
      <c r="J28" s="25"/>
      <c r="K28" s="39"/>
      <c r="L28" s="39"/>
      <c r="M28" s="19"/>
    </row>
    <row r="29" spans="1:13" ht="31.5" thickBot="1">
      <c r="A29" s="8">
        <v>1</v>
      </c>
      <c r="B29" s="10" t="s">
        <v>93</v>
      </c>
      <c r="C29" s="10">
        <v>80</v>
      </c>
      <c r="D29" s="10">
        <v>60</v>
      </c>
      <c r="E29" s="25">
        <v>10.31</v>
      </c>
      <c r="F29" s="25">
        <v>9.84</v>
      </c>
      <c r="G29" s="25">
        <v>14.2</v>
      </c>
      <c r="H29" s="25">
        <v>11.1</v>
      </c>
      <c r="I29" s="25">
        <v>25.23</v>
      </c>
      <c r="J29" s="25">
        <v>21.66</v>
      </c>
      <c r="K29" s="25">
        <v>209.06</v>
      </c>
      <c r="L29" s="25">
        <v>182.59</v>
      </c>
      <c r="M29" s="12">
        <v>264</v>
      </c>
    </row>
    <row r="30" spans="1:13" ht="15.75" thickBot="1">
      <c r="A30" s="5">
        <v>2</v>
      </c>
      <c r="B30" s="24" t="s">
        <v>31</v>
      </c>
      <c r="C30" s="18">
        <v>130</v>
      </c>
      <c r="D30" s="18">
        <v>110</v>
      </c>
      <c r="E30" s="25">
        <v>2.69</v>
      </c>
      <c r="F30" s="25">
        <v>2.4</v>
      </c>
      <c r="G30" s="25">
        <v>4.55</v>
      </c>
      <c r="H30" s="25">
        <v>3.71</v>
      </c>
      <c r="I30" s="25">
        <v>18.1</v>
      </c>
      <c r="J30" s="25">
        <v>16.32</v>
      </c>
      <c r="K30" s="25">
        <v>128.65</v>
      </c>
      <c r="L30" s="25">
        <v>111.91</v>
      </c>
      <c r="M30" s="19">
        <v>377</v>
      </c>
    </row>
    <row r="31" spans="1:13" ht="15.75" thickBot="1">
      <c r="A31" s="8">
        <v>3</v>
      </c>
      <c r="B31" s="10" t="s">
        <v>103</v>
      </c>
      <c r="C31" s="10">
        <v>60</v>
      </c>
      <c r="D31" s="10">
        <v>40</v>
      </c>
      <c r="E31" s="25">
        <v>0.58</v>
      </c>
      <c r="F31" s="25">
        <v>0.4</v>
      </c>
      <c r="G31" s="25">
        <v>3.08</v>
      </c>
      <c r="H31" s="25">
        <v>2.06</v>
      </c>
      <c r="I31" s="25">
        <v>4.82</v>
      </c>
      <c r="J31" s="25">
        <v>3.3</v>
      </c>
      <c r="K31" s="25">
        <v>33.09</v>
      </c>
      <c r="L31" s="25">
        <v>19.99</v>
      </c>
      <c r="M31" s="12">
        <v>53</v>
      </c>
    </row>
    <row r="32" spans="1:13" ht="15.75" thickBot="1">
      <c r="A32" s="8">
        <v>4</v>
      </c>
      <c r="B32" s="10" t="s">
        <v>16</v>
      </c>
      <c r="C32" s="10">
        <v>30</v>
      </c>
      <c r="D32" s="10">
        <v>25</v>
      </c>
      <c r="E32" s="25">
        <v>2.55</v>
      </c>
      <c r="F32" s="25">
        <v>2.13</v>
      </c>
      <c r="G32" s="25">
        <v>0.99</v>
      </c>
      <c r="H32" s="25">
        <v>0.83</v>
      </c>
      <c r="I32" s="25">
        <v>12.75</v>
      </c>
      <c r="J32" s="25">
        <v>10.63</v>
      </c>
      <c r="K32" s="25">
        <v>72.6</v>
      </c>
      <c r="L32" s="25">
        <v>60.5</v>
      </c>
      <c r="M32" s="19">
        <v>573</v>
      </c>
    </row>
    <row r="33" spans="1:13" ht="15">
      <c r="A33" s="8">
        <v>5</v>
      </c>
      <c r="B33" s="10" t="s">
        <v>17</v>
      </c>
      <c r="C33" s="10">
        <v>200</v>
      </c>
      <c r="D33" s="10">
        <v>180</v>
      </c>
      <c r="E33" s="25">
        <v>0.12</v>
      </c>
      <c r="F33" s="25">
        <v>0.1</v>
      </c>
      <c r="G33" s="25">
        <v>0.03</v>
      </c>
      <c r="H33" s="25">
        <v>0.03</v>
      </c>
      <c r="I33" s="25">
        <v>8.02</v>
      </c>
      <c r="J33" s="25">
        <v>7.02</v>
      </c>
      <c r="K33" s="25">
        <v>28.03</v>
      </c>
      <c r="L33" s="25">
        <v>24.49</v>
      </c>
      <c r="M33" s="19">
        <v>457</v>
      </c>
    </row>
    <row r="34" spans="1:13" ht="15">
      <c r="A34" s="5"/>
      <c r="B34" s="19" t="s">
        <v>18</v>
      </c>
      <c r="C34" s="39">
        <f aca="true" t="shared" si="4" ref="C34:L34">SUM(C29:C33)</f>
        <v>500</v>
      </c>
      <c r="D34" s="39">
        <f t="shared" si="4"/>
        <v>415</v>
      </c>
      <c r="E34" s="40">
        <f t="shared" si="4"/>
        <v>16.25</v>
      </c>
      <c r="F34" s="40">
        <f t="shared" si="4"/>
        <v>14.87</v>
      </c>
      <c r="G34" s="40">
        <f t="shared" si="4"/>
        <v>22.849999999999998</v>
      </c>
      <c r="H34" s="40">
        <f t="shared" si="4"/>
        <v>17.729999999999997</v>
      </c>
      <c r="I34" s="40">
        <f t="shared" si="4"/>
        <v>68.92</v>
      </c>
      <c r="J34" s="40">
        <f t="shared" si="4"/>
        <v>58.93000000000001</v>
      </c>
      <c r="K34" s="40">
        <f t="shared" si="4"/>
        <v>471.43000000000006</v>
      </c>
      <c r="L34" s="40">
        <f t="shared" si="4"/>
        <v>399.48</v>
      </c>
      <c r="M34" s="19"/>
    </row>
    <row r="35" spans="1:13" ht="18">
      <c r="A35" s="80" t="s">
        <v>27</v>
      </c>
      <c r="B35" s="80"/>
      <c r="C35" s="37">
        <f aca="true" t="shared" si="5" ref="C35:L35">SUM(C12+C15+C22+C27+C34)</f>
        <v>2110</v>
      </c>
      <c r="D35" s="37">
        <f t="shared" si="5"/>
        <v>1755</v>
      </c>
      <c r="E35" s="50">
        <f t="shared" si="5"/>
        <v>56.6</v>
      </c>
      <c r="F35" s="50">
        <f t="shared" si="5"/>
        <v>48.56999999999999</v>
      </c>
      <c r="G35" s="50">
        <f t="shared" si="5"/>
        <v>68.89</v>
      </c>
      <c r="H35" s="50">
        <f t="shared" si="5"/>
        <v>57.01</v>
      </c>
      <c r="I35" s="50">
        <f t="shared" si="5"/>
        <v>266.37</v>
      </c>
      <c r="J35" s="50">
        <f t="shared" si="5"/>
        <v>229.12</v>
      </c>
      <c r="K35" s="50">
        <f t="shared" si="5"/>
        <v>1896.5200000000002</v>
      </c>
      <c r="L35" s="50">
        <f t="shared" si="5"/>
        <v>1610.07</v>
      </c>
      <c r="M35" s="19"/>
    </row>
    <row r="37" spans="5:12" ht="14.25">
      <c r="E37" s="30"/>
      <c r="F37" s="30"/>
      <c r="G37" s="30"/>
      <c r="H37" s="30"/>
      <c r="I37" s="30"/>
      <c r="J37" s="30"/>
      <c r="K37" s="30"/>
      <c r="L37" s="30"/>
    </row>
    <row r="38" spans="5:12" ht="14.25">
      <c r="E38" s="30"/>
      <c r="F38" s="30"/>
      <c r="G38" s="30"/>
      <c r="H38" s="30"/>
      <c r="I38" s="30"/>
      <c r="J38" s="30"/>
      <c r="K38" s="30"/>
      <c r="L38" s="30"/>
    </row>
    <row r="39" spans="5:12" ht="14.25">
      <c r="E39" s="30"/>
      <c r="F39" s="30"/>
      <c r="G39" s="30"/>
      <c r="H39" s="30"/>
      <c r="I39" s="30"/>
      <c r="J39" s="30"/>
      <c r="K39" s="30"/>
      <c r="L39" s="30"/>
    </row>
    <row r="40" spans="5:9" ht="14.25">
      <c r="E40" s="31"/>
      <c r="F40" s="31"/>
      <c r="G40" s="31"/>
      <c r="H40" s="31"/>
      <c r="I40" s="31"/>
    </row>
  </sheetData>
  <sheetProtection password="DF4C" sheet="1" formatCells="0" formatColumns="0" formatRows="0" insertColumns="0" insertRows="0" insertHyperlinks="0" deleteColumns="0" deleteRows="0" sort="0" autoFilter="0" pivotTables="0"/>
  <mergeCells count="14">
    <mergeCell ref="A35:B35"/>
    <mergeCell ref="A7:B7"/>
    <mergeCell ref="A13:B13"/>
    <mergeCell ref="A16:B16"/>
    <mergeCell ref="A23:B23"/>
    <mergeCell ref="A27:B27"/>
    <mergeCell ref="A28:B28"/>
    <mergeCell ref="A5:L5"/>
    <mergeCell ref="A6:B6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30066" verticalDpi="30066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2022-04-26T12:04:22Z</dcterms:created>
  <dcterms:modified xsi:type="dcterms:W3CDTF">2022-06-01T07:45:49Z</dcterms:modified>
  <cp:category/>
  <cp:version/>
  <cp:contentType/>
  <cp:contentStatus/>
</cp:coreProperties>
</file>